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225"/>
  </bookViews>
  <sheets>
    <sheet name="Sheet0" sheetId="1" r:id="rId1"/>
    <sheet name="Sheet1" sheetId="2" r:id="rId2"/>
  </sheets>
  <externalReferences>
    <externalReference r:id="rId3"/>
  </externalReferences>
  <definedNames>
    <definedName name="_xlnm._FilterDatabase" localSheetId="1" hidden="1">Sheet1!$A$1:$M$248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<sst xmlns="http://schemas.openxmlformats.org/spreadsheetml/2006/main" count="4767" uniqueCount="2131">
  <si>
    <t>Documents Result List:  Institutions - 'BEIJING JIAOTONG UNIVERSITY' Show - Highly Cited Papers</t>
  </si>
  <si>
    <t>Accession Number</t>
  </si>
  <si>
    <t>DOI</t>
  </si>
  <si>
    <t>PMID</t>
  </si>
  <si>
    <t>Article Name</t>
  </si>
  <si>
    <t>Authors</t>
  </si>
  <si>
    <t>Source</t>
  </si>
  <si>
    <t>Research Field</t>
  </si>
  <si>
    <t>Times Cited</t>
  </si>
  <si>
    <t>Countries</t>
  </si>
  <si>
    <t>Addresses</t>
  </si>
  <si>
    <t>Institutions</t>
  </si>
  <si>
    <t>Publication Date</t>
  </si>
  <si>
    <t>WOS:000331477800043</t>
  </si>
  <si>
    <t>10.1038/nature12873</t>
  </si>
  <si>
    <t>MEDLINE:24390342</t>
  </si>
  <si>
    <t>GENETICS OF RHEUMATOID ARTHRITIS CONTRIBUTES TO BIOLOGY AND DRUG DISCOVERY</t>
  </si>
  <si>
    <t>OKADA, Y;WU, D;TRYNKA, G;RAJ, T;TERAO, C;IKARI, K;KOCHI, Y;OHMURA, K;SUZUKI, A;YOSHIDA, S;GRAHAM, RR;MANOHARAN, A;ORTMANN, W;BHANGALE, T;DENNY, JC;CARROLL, RJ;EYLER, AE;GREENBERG, JD;KREMER, JM;PAPPAS, DA;JIANG, L;YIN, J;YE, LY;SU, DF;YANG, J;XIE, G;KEYSTONE, E;WESTRA, HJ;ESKO, T;METSPALU, A;ZHOU, XZ;GUPTA, N;MIREL, D;STAHL, EA;DIOGO, D;CUI, J;LIAO, K;GUO, MH;MYOUZEN, K;KAWAGUCHI, T;COENEN, MJH;VAN RIEL, PLCM;VAN DE LAAR, MAFJ;GUCHELAAR, HJ;HUIZINGA, TWJ;DIEUDE, P;MARIETTE, X;BRIDGES, SL;ZHERNAKOVA, A;TOES, REM;TAK, PP;MICELI-RICHARD, C;BANG, SY;LEE, HS;MARTIN, J;GONZALEZ-GAY, MA;RODRIGUEZ-RODRIGUEZ, L;RANTAPAA-DAHLQVIST, S;ARLESTIG, L;CHOI, HK;KAMATANI, Y;GALAN, P;LATHROP, M;EYRE, S;BOWES, J;BARTON, A;DE VRIES, N;MORELAND, LW;CRISWELL, LA;KARLSON, EW;TANIGUCHI, A;YAMADA, R;KUBO, M;LIU, JS;BAE, SC;WORTHINGTON, J;PADYUKOV, L;KLARESKOG, L;GREGERSEN, PK;RAYCHAUDHURI, S;STRANGER, BE;DE JAGER, PL;FRANKE, L;VISSCHER, PM;BROWN, MA;YAMANAKA, H;MIMORI, T;TAKAHASHI, A;XU, HJ;BEHRENS, TW;SIMINOVITCH, KA;MOMOHARA, S;MATSUDA, F;YAMAMOTO, K;PLENGE, RM</t>
  </si>
  <si>
    <t>NATURE 506 (7488): 376-+ FEB 20 2014</t>
  </si>
  <si>
    <t>MOLECULAR BIOLOGY &amp; GENETICS</t>
  </si>
  <si>
    <t>1395</t>
  </si>
  <si>
    <t>AUSTRALIA;USA;SWEDEN;SPAIN;SOUTH KOREA;NETHERLANDS;JAPAN;FRANCE;ESTONIA;ENGLAND;CHINA MAINLAND;CANADA;</t>
  </si>
  <si>
    <t>HARVARD UNIV, BRIGHAM &amp; WOMENS HOSP, SCH MED, DIV RHEUMATOL IMMUNOL &amp; ALLERGY, BOSTON, MA 02115 USA;HARVARD UNIV, BRIGHAM &amp; WOMENS HOSP, SCH MED, DIV GENET, BOSTON, MA 02115 USA;BROAD INST, PROGRAM MED &amp; POPULAT GENET, CAMBRIDGE, MA 02142 USA;HARVARD UNIV, DEPT STAT, CAMBRIDGE, MA 02138 USA;MONASH UNIV, MONASH INST MED RES, CTR CANC RES, CLAYTON, VIC 3800, AUSTRALIA;BRIGHAM &amp; WOMENS HOSP, DEPT NEUROL, INST NEUROSCI, PROGRAMIN TRANSLAT NEUROPSYCHIAT GENOM, BOSTON, MA 02115 USA;KYOTO UNIV, GRAD SCH MED, CTR GENOM MED, KYOTO 6068507, JAPAN;KYOTO UNIV, GRAD SCH MED, DEPT RHEUMATOL &amp; CLIN IMMUNOL, KYOTO 6068507, JAPAN;TOKYO WOMENS MED UNIV, INST RHEUMATOL, TOKYO 1620054, JAPAN;RIKEN, CTR INTEGRAT MED SCI, LAB AUTOIMMUNE DIS, YOKOHAMA, KANAGAWA 2300045, JAPAN;GENENTECH INC, IMMUNOL BIOMARKERS GRP, SAN FRANCISCO, CA 94080 USA;VANDERBILT UNIV, SCH MED, DEPT BIOMED INFORMAT, NASHVILLE, TN 37232 USA;VANDERBILT UNIV, SCH MED, DEPT MED, NASHVILLE, TN 37232 USA;NYU, HOSP JOINT DIS, NEW YORK, NY 10003 USA;ALBANY MED CTR, DEPT MED, ALBANY, NY 12206 USA;CTR RHEUMATOL, ALBANY, NY 12206 USA;COLUMBIA UNIV, COLL PHYS &amp; SURG, PRESBYTERIAN HOSP, DIV RHEUMATOL,DEPT MED, NEW YORK, NY 10032 USA;SECOND MIL MED UNIV, SHANGHAI CHANGZHENG HOSP, DEPT RHEUMATOL &amp; IMMUNOL, SHANGHAI 200003, PEOPLES R CHINA;SECOND MIL MED UNIV, DEPT PHARMACOL, SHANGHAI 200433, PEOPLES R CHINA;UNIV QUEENSLAND, DIAMANTINA INST, TRANSLAT RES INST, BRISBANE, QLD 4072, AUSTRALIA;UNIV QUEENSLAND, QUEENSLAND BRAIN INST, BRISBANE, QLD 4072, AUSTRALIA;MT SINAI HOSP, LUNENFELD TANENBAUM RES INST, TORONTO, ON M5G 1X5, CANADA;TORONTO GEN RES INST, TORONTO, ON M5G 2M9, CANADA;UNIV TORONTO, DEPT MED, TORONTO, ON M5S 2J7, CANADA;MT SINAI HOSP, DEPT MED, TORONTO, ON M5S 2J7, CANADA;UNIV TORONTO, TORONTO, ON M5S 2J7, CANADA;UNIV GRONINGEN, UNIV MED CTR GRONINGEN, DEPT GENET, NL-9700 RB GRONINGEN, NETHERLANDS;UNIV TARTU, ESTONIAN GENOME CTR, EE-51010 TARTU, ESTONIA;CHILDRENS HOSP, DIV ENDOCRINOL, BOSTON, MA 02115 USA;BEIJING JIAOTONG UNIV, SCH COMP &amp; INFORMAT TECHNOL, BEIJING 100044, PEOPLES R CHINA;MT SINAI SCH MED, DEPT PSYCHIAT, NEW YORK, NY 10029 USA;RADBOUD UNIV NIJMEGEN, MED CTR, DEPT HUMAN GENET, NL-6500 HB NIJMEGEN, NETHERLANDS;RADBOUD UNIV NIJMEGEN, MED CTR, DEPT RHEUMATOL, NL-6500 HB NIJMEGEN, NETHERLANDS;UNIV TWENTE, ARTHRIT CTR TWENTE, DEPT RHEUMATOL &amp; CLIN IMMUNOL, NL-7500 AE ENSCHEDE, NETHERLANDS;MED SPECTRUM TWENTE, NL-7500 AE ENSCHEDE, NETHERLANDS;LEIDEN UNIV, MED CTR, DEPT CLIN PHARM &amp; TOXICOL, NL-2300 RC LEIDEN, NETHERLANDS;LEIDEN UNIV, MED CTR, DEPT RHEUMATOL, NL-2300 RC LEIDEN, NETHERLANDS;HOP BICHAT CLAUDE BERNARD, AP HP, SERV RHUMATOL, F-75018 PARIS, FRANCE;HOP BICHAT CLAUDE BERNARD, AP HP, INSERM, U699, F-75018 PARIS, FRANCE;UNIV PARIS 07, F-75013 PARIS, FRANCE;UNIV PARIS 11, HOP UNIV PARIS SUD, AP HP, INSERM,U1012, F-94275 LE KREMLIN BICETRE, FRANCE;UNIV ALABAMA BIRMINGHAM, DEPT MED, DIV CLIN IMMUNOL &amp; RHEUMATOL, BIRMINGHAM, AL 35294 USA;UNIV AMSTERDAM, ACAD MED CTR, NL-1105 AZ AMSTERDAM, NETHERLANDS;GLAXOSMITHKLINE, STEVENAGE SG1 2NY, HERTS, ENGLAND;UNIV CAMBRIDGE, CAMBRIDGE CB2 1TN, ENGLAND;HANYANG UNIV, HOSP RHEUMAT DIS, DEPT RHEUMATOL, SEOUL 133792, SOUTH KOREA;CSIC, INST PARASITOL &amp; BIOMED LOPEZ NEYRA, GRANADA 18100, SPAIN;HOSP MARQUES DE VALDECILLA, IFIMAV, DEPT RHEUMATOL, SANTANDER 39008, SPAIN;HOSP CLIN SAN CARLOS, MADRID 28040, SPAIN;UMEA UNIV, DEPT PUBL HLTH &amp; CLIN MED, SE-90187 UMEA, SWEDEN;UMEA UNIV, DEPT RHEUMATOL, SE-90187 UMEA, SWEDEN;HARVARD UNIV, BRIGHAM &amp; WOMENS HOSP, SCH MED, CHANNING LAB,DEPT MED, BOSTON, MA 02115 USA;BOSTON UNIV, SCH MED, RHEUMATOL SECT, BOSTON, MA 02118 USA;BOSTON UNIV, SCH MED, CLIN EPIDEMIOL RES &amp; TRAINING UNIT, BOSTON, MA 02118 USA;CEPH, F-75010 PARIS, FRANCE;UNIV PARIS 13, UREN NUTR EPIDEMIOL RES UNIT, INSERM, U557,INRA,U1125,CNAM, F-93017 BOBIGNY, FRANCE;MCGILL UNIV, MONTREAL, PQ H3A 0G1, CANADA;GENOME QUEBEC INNOVAT CTR, MONTREAL, PQ H3A 0G1, CANADA;UNIV MANCHESTER, MANCHESTER ACAD HLTH SCI CTR, CTR MUSCULOSKELETAL RES, ARTHRIT RES UK EPIDEMIOL UNIT, MANCHESTER M13 9NT, LANCS, ENGLAND;CENT MANCHESTER UNIV HOSP NATL HLTH SERV FDN TRUS, MANCHESTER ACAD HLTH SCI CTR, MANCHESTER MUSCULOSKELETAL BIOMED RES UNIT, NATL INST HLTH RES, MANCHESTER M13 9NT, LANCS, ENGLAND;UNIV AMSTERDAM, ACAD MED CTR, DEPT CLIN IMMUNOL &amp; RHEUMATOL, NL-1105 AZ AMSTERDAM, NETHERLANDS;UNIV AMSTERDAM, ACAD MED CTR, DEPT GENOME ANAL, NL-1105 AZ AMSTERDAM, NETHERLANDS;UNIV PITTSBURGH, DIV RHEUMATOL &amp; CLIN IMMUNOL, PITTSBURGH, PA 15261 USA;UNIV CALIF SAN FRANCISCO, DEPT MED, DIV RHEUMATOL, ROSALIND RUSSELL MED RES CTR ARTHRIT, SAN FRANCISCO, CA 94117 USA;KYOTO UNIV, GRAD SCH MED, CTR GENOM MED, UNIT STAT GENET, KYOTO 6068507, JAPAN;RIKEN, CTR INTEGRAT MED SCI, LAB GENOTYPING DEV, YOKOHAMA, KANAGAWA 2300045, JAPAN;KAROLINSKA INST, DEPT MED SOLNA, RHEUMATOL UNIT, SE-17176 STOCKHOLM, SWEDEN;NORTH SHORE LONG ISL JEWISH HLTH SYST, FEINSTEIN INST MED RES, MANHASSET, NY 11030 USA;CENT MANCHESTER NHS FDN TRUST, MANCHESTER ACAD HLTH SCI CTR, RES UNIT, NIHR MANCHESTER MUSCULOSKELETAL BIOMED, MANCHESTER M13 9NT, LANCS, ENGLAND;UNIV CHICAGO, MED GENET SECT, CHICAGO, IL 60637 USA;UNIV CHICAGO, INST GENOM &amp; SYST BIOL, CHICAGO, IL 60637 USA;RIKEN, CTR INTEGRAT MED SCI, LAB STAT ANAL, YOKOHAMA, KANAGAWA 2300045, JAPAN;JAPAN SCI &amp; TECHNOL AGCY, CORE RES EVOLUT SCI &amp; TECHNOL CREST PROGRAM, KAWAGUCHI, SAITAMA 3320012, JAPAN;KYOTO UNIV, GRAD SCH MED, UNITE U852, INSERM, KYOTO 6068507, JAPAN;UNIV TOKYO, GRAD SCH MED, DEPT ALLERGY &amp; RHEUMATOL, TOKYO 1130033, JAPAN</t>
  </si>
  <si>
    <t>ACADEMIC MEDICAL CENTER AMSTERDAM;VANDERBILT UNIVERSITY;UNIVERSITY OF TWENTE;UNIVERSITY OF TORONTO;UNIVERSITY OF TOKYO;UNIVERSITY OF TARTU;UNIVERSITY OF QUEENSLAND;UNIVERSITY OF PITTSBURGH;UNIVERSITY OF MANCHESTER;UNIVERSITY OF GRONINGEN;UNIVERSITY OF CHICAGO;UNIVERSITY OF CAMBRIDGE;UNIVERSITY OF CALIFORNIA SYSTEM;UNIVERSITY OF CALIFORNIA SAN FRANCISCO;UNIVERSITY OF AMSTERDAM;UNIVERSITY OF ALABAMA SYSTEM;UNIVERSITY OF ALABAMA BIRMINGHAM;UNIVERSITY HEALTH NETWORK TORONTO;UNIVERSITE PARIS SACLAY;UNIVERSITE PARIS CITE;UNIVERSITE PARIS 13;UNIV TORONTO AFFILIATES;UNIV PARIS SACLAY COMUE;UMEA UNIVERSITY;UDICE-FRENCH RESEARCH UNIVERSITIES;TORONTO GENERAL HOSPITAL;TOKYO WOMEN&amp;APOS;S MEDICAL UNIVERSITY;SINAI HEALTH SYSTEM TORONTO;ROCHE HOLDING;RIKEN;RADBOUD UNIVERSITY NIJMEGEN;PENNSYLVANIA COMMONWEALTH SYSTEM OF HIGHER EDUCATION (PCSHE);NYU LANGONE MEDICAL CENTER;NORTHWELL HEALTH;NEWYORK-PRESBYTERIAN HOSPITAL;NEW YORK UNIVERSITY;NAVAL MEDICAL UNIVERSITY;MONASH UNIVERSITY;MEDICAL SPECTRUM TWENTE;MCGILL UNIVERSITY;MASSACHUSETTS INSTITUTE OF TECHNOLOGY (MIT);LUNENFELD TANENBAUM RESEARCH INSTITUTE;LEIDEN UNIVERSITY MEDICAL CENTER (LUMC);LEIDEN UNIVERSITY - EXCL LUMC;LEIDEN UNIVERSITY;KYOTO UNIVERSITY;KAROLINSKA INSTITUTET;JAPAN SCIENCE &amp; TECHNOLOGY AGENCY (JST);INSTITUT NATIONAL DE LA SANTE ET DE LA RECHERCHE MEDICALE (INSERM);INRAE;ICAHN SCHOOL OF MEDICINE AT MOUNT SINAI;HOSPITAL UNIVERSITARIO MARQUES DE VALDECILLA (HUMV);HOSPITAL FOR JOINT DISEASE NYULMC;HOSPITAL CLINICO SAN CARLOS;HOPITAL UNIVERSITAIRE SAINT-LOUIS - APHP;HOPITAL UNIVERSITAIRE PAUL-BROUSSE - APHP;HOPITAL UNIVERSITAIRE HOTEL-DIEU - APHP;HOPITAL UNIVERSITAIRE EUROPEEN GEORGES-POMPIDOU - APHP;HOPITAL UNIVERSITAIRE COCHIN - APHP;HOPITAL UNIVERSITAIRE BICHAT-CLAUDE BERNARD - APHP;HOPITAL UNIVERSITAIRE BICETRE - APHP;HESAM UNIVERSITE;HARVARD UNIVERSITY;HARVARD UNIV MEDICAL AFFILIATES;HARVARD MEDICAL SCHOOL;HANYANG UNIVERSITY;GLAXOSMITHKLINE;GENOME QUEBEC INNOVAT CTR;GENENTECH;CTR RHEUMATOL;CSIC - INSTITUTO DE PARASITOLOGIA Y BIOMEDICINA LOPEZ-NEYRA (IPBLN);CONSERVATOIRE NATIONAL ARTS &amp; METIERS (CNAM);CONSEJO SUPERIOR DE INVESTIGACIONES CIENTIFICAS (CSIC);COLUMBIA UNIVERSITY;CEPH;BROAD INSTITUTE;BRIGHAM &amp; WOMEN&amp;APOS;S HOSPITAL;BOSTON UNIVERSITY;BOSTON CHILDREN&amp;APOS;S HOSPITAL;BEIJING JIAOTONG UNIVERSITY;ASSISTANCE PUBLIQUE HOPITAUX PARIS (APHP);ALBANY MEDICAL COLLEGE;</t>
  </si>
  <si>
    <t>2014</t>
  </si>
  <si>
    <t>WOS:000379437400011</t>
  </si>
  <si>
    <t>10.1039/c5cs00869g</t>
  </si>
  <si>
    <t>MEDLINE:27173728</t>
  </si>
  <si>
    <t>FUNCTIONALIZED HEXAGONAL BORON NITRIDE NANOMATERIALS: EMERGING PROPERTIES AND APPLICATIONS</t>
  </si>
  <si>
    <t>WENG, QH;WANG, XB;WANG, X;BANDO, Y;GOLBERG, D</t>
  </si>
  <si>
    <t>CHEMICAL SOCIETY REVIEWS 45 (14): 3989-4012 2016</t>
  </si>
  <si>
    <t>CHEMISTRY</t>
  </si>
  <si>
    <t>777</t>
  </si>
  <si>
    <t>CHINA MAINLAND;JAPAN;</t>
  </si>
  <si>
    <t>NATL INST MAT SCI, WORLD PREMIER INT CTR MAT NANOARCHITECTON WPI MAN, NAMIKI 1-1, TSUKUBA, IBARAKI, JAPAN;BEIJING JIAOTONG UNIV, SCH SCI, BEIJING 100044, PEOPLES R CHINA</t>
  </si>
  <si>
    <t>BEIJING JIAOTONG UNIVERSITY;NATIONAL INSTITUTE FOR MATERIALS SCIENCE;</t>
  </si>
  <si>
    <t>2016</t>
  </si>
  <si>
    <t>WOS:000400822900159</t>
  </si>
  <si>
    <t>10.3390/s17040818</t>
  </si>
  <si>
    <t>MEDLINE:28394270</t>
  </si>
  <si>
    <t>LEARNING TRAFFIC AS IMAGES: A DEEP CONVOLUTIONAL NEURAL NETWORK FOR LARGE-SCALE TRANSPORTATION NETWORK SPEED PREDICTION</t>
  </si>
  <si>
    <t>MA, XL;DAI, Z;HE, ZB;MA, JH;WANG, Y;WANG, YP</t>
  </si>
  <si>
    <t>SENSORS 17 (4): - APR 2017</t>
  </si>
  <si>
    <t>574</t>
  </si>
  <si>
    <t>CHINA MAINLAND;</t>
  </si>
  <si>
    <t>BEIHANG UNIV, SCH TRANSPORTAT SCI &amp; ENGN, BEIJING KEY LAB COOPERAT VEHICLE INFRASTRUCT SYST, BEIJING 100191, PEOPLES R CHINA;BEIJING JIAOTONG UNIV, SCH TRAFF &amp; TRANSPORTAT, BEIJING 100044, PEOPLES R CHINA;CHONGQING JIAOTONG UNIV, SCH ECON &amp; MANAGEMENT, CHONGQING 400074, PEOPLES R CHINA</t>
  </si>
  <si>
    <t>BEIHANG UNIVERSITY;CHONGQING JIAOTONG UNIVERSITY;BEIJING JIAOTONG UNIVERSITY;</t>
  </si>
  <si>
    <t>2017</t>
  </si>
  <si>
    <t>WOS:000369744500001</t>
  </si>
  <si>
    <t>10.1039/c5ee02641e</t>
  </si>
  <si>
    <t>NA</t>
  </si>
  <si>
    <t>VERSATILE TERNARY ORGANIC SOLAR CELLS: A CRITICAL REVIEW</t>
  </si>
  <si>
    <t>AN, QS;ZHANG, FJ;ZHANG, J;TANG, WH;DENG, ZB;HU, B</t>
  </si>
  <si>
    <t>ENERGY &amp; ENVIRONMENTAL SCIENCE 9 (2): 281-322 2016</t>
  </si>
  <si>
    <t>ENVIRONMENT/ECOLOGY</t>
  </si>
  <si>
    <t>531</t>
  </si>
  <si>
    <t>BEIJING JIAOTONG UNIV, MINIST EDUC, KEY LAB LUMINESCENCE &amp; OPT INFORMAT, BEIJING 100044, PEOPLES R CHINA;GUILIN UNIV ELECT TECHNOL, GUANGXI KEY LAB INFORMAT MAT, DEPT MAT SCI &amp; TECHNOL, GUILIN 541004, PEOPLES R CHINA;NANJING UNIV SCI &amp; TECHNOL, MINIST EDUC, KEY LAB SOFT CHEM &amp; FUNCT MAT, NANJING 210094, PEOPLES R CHINA</t>
  </si>
  <si>
    <t>BEIJING JIAOTONG UNIVERSITY;NANJING UNIVERSITY OF SCIENCE &amp; TECHNOLOGY;GUILIN UNIVERSITY OF ELECTRONIC TECHNOLOGY;</t>
  </si>
  <si>
    <t>WOS:000414349800027</t>
  </si>
  <si>
    <t>10.1002/adma.201605242</t>
  </si>
  <si>
    <t>MEDLINE:28910505</t>
  </si>
  <si>
    <t>A REVIEW ON ORGANIC-INORGANIC HALIDE PEROVSKITE PHOTODETECTORS: DEVICE ENGINEERING AND FUNDAMENTAL PHYSICS</t>
  </si>
  <si>
    <t>AHMADI, M;WU, T;HU, B</t>
  </si>
  <si>
    <t>ADVANCED MATERIALS 29 (41): - NOV 6 2017</t>
  </si>
  <si>
    <t>MATERIALS SCIENCE</t>
  </si>
  <si>
    <t>486</t>
  </si>
  <si>
    <t>CHINA MAINLAND;USA;</t>
  </si>
  <si>
    <t>UNIV TENNESSEE, DEPT MAT SCI &amp; ENGN, JOINT INST ADV MAT, KNOXVILLE, TN 37996 USA;BEIJING JIAOTONG UNIV, COLL SCI, BEIJING 100044, PEOPLES R CHINA</t>
  </si>
  <si>
    <t>BEIJING JIAOTONG UNIVERSITY;UNIVERSITY OF TENNESSEE SYSTEM;UNIVERSITY OF TENNESSEE KNOXVILLE;</t>
  </si>
  <si>
    <t>WOS:000317887100002</t>
  </si>
  <si>
    <t>10.1016/j.ins.2012.07.014</t>
  </si>
  <si>
    <t>FROM MODEL-BASED CONTROL TO DATA-DRIVEN CONTROL: SURVEY, CLASSIFICATION AND PERSPECTIVE</t>
  </si>
  <si>
    <t>HOU, ZS;WANG, Z</t>
  </si>
  <si>
    <t>INFORMATION SCIENCES 235: 3-35 JUN 20 2013</t>
  </si>
  <si>
    <t>COMPUTER SCIENCE</t>
  </si>
  <si>
    <t>459</t>
  </si>
  <si>
    <t>BEIJING JIAOTONG UNIV, ADV CONTROL SYST LAB, SCH ELECT &amp; INFORMAT ENGN, BEIJING 100044, PEOPLES R CHINA;UNIV ILLINOIS, DEPT ELECT &amp; COMP ENGN, CHICAGO, IL 60607 USA</t>
  </si>
  <si>
    <t>BEIJING JIAOTONG UNIVERSITY;UNIVERSITY OF ILLINOIS SYSTEM;UNIVERSITY OF ILLINOIS CHICAGO HOSPITAL;UNIVERSITY OF ILLINOIS CHICAGO;</t>
  </si>
  <si>
    <t>2013</t>
  </si>
  <si>
    <t>WOS:000358610300001</t>
  </si>
  <si>
    <t>10.1103/PhysRevApplied.4.014020</t>
  </si>
  <si>
    <t>QUANTIFYING LOSSES IN OPEN-CIRCUIT VOLTAGE IN SOLUTION-PROCESSABLE SOLAR CELLS</t>
  </si>
  <si>
    <t>YAO, JZ;KIRCHARTZ, T;VEZIE, MS;FAIST, MA;GONG, W;HE, ZC;WU, HB;TROUGHTON, J;WATSON, T;BRYANT, D;NELSON, J</t>
  </si>
  <si>
    <t>PHYSICAL REVIEW APPLIED 4 (1): - JUL 28 2015</t>
  </si>
  <si>
    <t>PHYSICS</t>
  </si>
  <si>
    <t>417</t>
  </si>
  <si>
    <t>CHINA MAINLAND;WALES;GERMANY (FED REP GER);ENGLAND;</t>
  </si>
  <si>
    <t>UNIV LONDON IMPERIAL COLL SCI TECHNOL &amp; MED, DEPT PHYS, LONDON SW7 2AZ, ENGLAND;UNIV LONDON IMPERIAL COLL SCI TECHNOL &amp; MED, CTR PLAST ELECT, LONDON SW7 2AZ, ENGLAND;FORSCHUNGSZENTRUM JULICH, PHOTOVOLTA IEK5, D-52425 JULICH, GERMANY;UNIV DUISBURG ESSEN, FAC ENGN, D-47057 DUISBURG, GERMANY;UNIV DUISBURG ESSEN, CENIDE, D-47057 DUISBURG, GERMANY;UNIV LONDON IMPERIAL COLL SCI TECHNOL &amp; MED, DEPT CHEM, LONDON SW7 2AZ, ENGLAND;UNIV LONDON IMPERIAL COLL SCI TECHNOL &amp; MED, CTR PLAST ELECT, LONDON SW7 2AZ, ENGLAND;BEIJING JIAO TONG UNIV, KEY LAB LUMINESCENCE &amp; OPT INFORMAT, MINIST EDUC, BEIJING 100044, PEOPLES R CHINA;BEIJING JIAO TONG UNIV, INST OPTOELECT TECHNOL, BEIJING 100044, PEOPLES R CHINA;S CHINA UNIV TECHNOL, INST POLYMER OPTOELECT MAT &amp; DEVICES, STATE KEY LAB LUMINESCENT MAT &amp; DEVICES, GUANGZHOU 510640, GUANGDONG, PEOPLES R CHINA;SWANSEA UNIV, SPECIFIC, COLL ENGN, BAGLAN SA12 7AX, WALES</t>
  </si>
  <si>
    <t>BEIJING JIAOTONG UNIVERSITY;UNIVERSITY OF DUISBURG ESSEN;SWANSEA UNIVERSITY;SOUTH CHINA UNIVERSITY OF TECHNOLOGY;RESEARCH CENTER JULICH;IMPERIAL COLLEGE LONDON;HELMHOLTZ ASSOCIATION;</t>
  </si>
  <si>
    <t>2015</t>
  </si>
  <si>
    <t>WOS:000526524900008</t>
  </si>
  <si>
    <t>10.1109/TIP.2019.2955241</t>
  </si>
  <si>
    <t>MEDLINE:31796402</t>
  </si>
  <si>
    <t>AN UNDERWATER IMAGE ENHANCEMENT BENCHMARK DATASET AND BEYOND</t>
  </si>
  <si>
    <t>LI, CY;GUO, CL;REN, WQ;CONG, RM;HOU, JH;KWONG, S;TAO, DC</t>
  </si>
  <si>
    <t>IEEE TRANSACTIONS ON IMAGE PROCESSING 29: 4376-4389 2020</t>
  </si>
  <si>
    <t>ENGINEERING</t>
  </si>
  <si>
    <t>414</t>
  </si>
  <si>
    <t>AUSTRALIA;HONG KONG;ENGLAND;CHINA MAINLAND;</t>
  </si>
  <si>
    <t>CITY UNIV HONG KONG, DEPT COMP SCI, HONG KONG, PEOPLES R CHINA;CHINESE ACAD SCI, INST INFORMAT ENGN, STATE KEY LAB INFORMAT SECUR, BEIJING 100093, PEOPLES R CHINA;TIANJIN UNIV, SCH ELECT &amp; INFORMAT ENGN, TIANJIN 300072, PEOPLES R CHINA;BEIJING JIAOTONG UNIV, INST INFORMAT SCI, BEIJING 100044, PEOPLES R CHINA;BEIJING JIAOTONG UNIV, BEIJING KEY LAB ADV INFORMAT SCI &amp; NETWORK TECHNO, BEIJING 100044, PEOPLES R CHINA;CITY UNIV HONG KONG, SHENZHEN RES INST, HONG KONG, PEOPLES R CHINA;UNIV SYDNEY, UBTECH SYDNEY ARTIFICIAL INTELLIGENCE CTR, DARLINGTON, NSW 2008, AUSTRALIA;UNIV SYDNEY, SCH INFORMAT TECHNOL, DARLINGTON 2008, NSW, ENGLAND;UNIV SYDNEY, FAC ENGN &amp; INFORMAT TECHNOL, DARLINGTON 2008, NSW, ENGLAND</t>
  </si>
  <si>
    <t>BEIJING JIAOTONG UNIVERSITY;UNIVERSITY OF SYDNEY;UNIV SYDNEY;TIANJIN UNIVERSITY;SHENZHEN RESEARCH INSTITUTE, CITY UNIVERSITY OF HONG KONG;INSTITUTE OF INFORMATION ENGINEERING, CAS;CITY UNIVERSITY OF HONG KONG;CHINESE ACADEMY OF SCIENCES;</t>
  </si>
  <si>
    <t>2020</t>
  </si>
  <si>
    <t>WOS:000430460100021</t>
  </si>
  <si>
    <t>10.1002/adma.201707150</t>
  </si>
  <si>
    <t>MEDLINE:29527772</t>
  </si>
  <si>
    <t>DITHIENO[3,2-B:2 ,3 -D]PYRROL FUSED NONFULLERENE ACCEPTORS ENABLING OVER 13% EFFICIENCY FOR ORGANIC SOLAR CELLS</t>
  </si>
  <si>
    <t>SUN, J;MA, XL;ZHANG, ZH;YU, JS;ZHOU, J;YIN, XX;YANG, LQ;GENG, RY;ZHU, RH;ZHANG, FJ;TANG, WH</t>
  </si>
  <si>
    <t>ADVANCED MATERIALS 30 (16): - APR 19 2018</t>
  </si>
  <si>
    <t>374</t>
  </si>
  <si>
    <t>NANJING UNIV SCI &amp; TECHNOL, SCH CHEM ENGN, NANJING 210094, JIANGSU, PEOPLES R CHINA;BEIJING JIAOTONG UNIV, MINIST EDUC, KEY LAB LUMINESCENCE &amp; OPT INFORMAT, BEIJING 100044, PEOPLES R CHINA;NANJING UNIV SCI &amp; TECHNOL, MIIT KEY LAB ADV SOLID LASER, NANJING 210094, JIANGSU, PEOPLES R CHINA</t>
  </si>
  <si>
    <t>BEIJING JIAOTONG UNIVERSITY;NANJING UNIVERSITY OF SCIENCE &amp; TECHNOLOGY;</t>
  </si>
  <si>
    <t>2018</t>
  </si>
  <si>
    <t>WOS:000381432700014</t>
  </si>
  <si>
    <t>10.1109/TPAMI.2015.2491929</t>
  </si>
  <si>
    <t>MEDLINE:26513778</t>
  </si>
  <si>
    <t>HCP: A FLEXIBLE CNN FRAMEWORK FOR MULTI-LABEL IMAGE CLASSIFICATION</t>
  </si>
  <si>
    <t>WEI, YC;XIA, W;LIN, M;HUANG, JS;NI, BB;DONG, J;ZHAO, Y;YAN, SC</t>
  </si>
  <si>
    <t>IEEE TRANSACTIONS ON PATTERN ANALYSIS AND MACHINE INTELLIGENCE 38 (9): 1901-1907 SEP 2016</t>
  </si>
  <si>
    <t>365</t>
  </si>
  <si>
    <t>CHINA MAINLAND;SINGAPORE;</t>
  </si>
  <si>
    <t>BEIJING JIAOTONG UNIV, INST INFORMAT SCI, BEIJING 100044, PEOPLES R CHINA;BEIJING KEY LAB ADV INFORMAT SCI &amp; NETWORK TECHNO, BEIJING 100044, PEOPLES R CHINA;NATL UNIV SINGAPORE, DEPT ELECT &amp; COMP ENGN, SINGAPORE 117548, SINGAPORE;SHANGHAI JIAO TONG UNIV, DEPT ELECT ENGN, SHANGHAI 200030, PEOPLES R CHINA</t>
  </si>
  <si>
    <t>BEIJING JIAOTONG UNIVERSITY;SHANGHAI JIAO TONG UNIVERSITY;NATIONAL UNIVERSITY OF SINGAPORE;</t>
  </si>
  <si>
    <t>WOS:000413896400042</t>
  </si>
  <si>
    <t>10.1002/anie.201708548</t>
  </si>
  <si>
    <t>MEDLINE:28926688</t>
  </si>
  <si>
    <t>COVALENT TRIAZINE FRAMEWORKS VIA A LOW-TEMPERATURE POLYCONDENSATION APPROACH</t>
  </si>
  <si>
    <t>WANG, KW;YANG, LM;WANG, X;GUO, LP;CHENG, G;ZHANG, C;JIN, SB;TAN, B;COOPER, A</t>
  </si>
  <si>
    <t>ANGEWANDTE CHEMIE-INTERNATIONAL EDITION 56 (45): 14149-14153 NOV 6 2017</t>
  </si>
  <si>
    <t>363</t>
  </si>
  <si>
    <t>CHINA MAINLAND;ENGLAND;</t>
  </si>
  <si>
    <t>HUAZHONG UNIV SCI &amp; TECHNOL, SCH CHEM &amp; CHEM ENGN, MINIST EDUC, KEY LAB MAT CHEM ENERGY CONVERS &amp; STORAGE, LUOYU RD 1037, WUHAN 430074, HUBEI, PEOPLES R CHINA;BEIJING JIAOTONG UNIV, SCH SCI, MINIST EDUC, KEY LAB LUMINESCENCE &amp; OPT INFORMAT, 3 SHANGYUANCUN, BEIJING 100044, PEOPLES R CHINA;HUAZHONG UNIV SCI &amp; TECHNOL, COLL LIFE SCI &amp; TECHNOL, LUOYU RD 1037, WUHAN 430074, HUBEI, PEOPLES R CHINA;UNIV LIVERPOOL, DEPT CHEM &amp; MAT INNOVAT FACTORY, CROWN ST, LIVERPOOL L69 7ZD, MERSEYSIDE, ENGLAND;TIANJIN UNIV, DEPT CHEM, TIANJIN KEY LAB MOL OPTOELECT SCI, TIANJIN 300072, PEOPLES R CHINA;COLLABORAT INNOVAT CTR CHEM SCI &amp; ENGN TIANJIN, TIANJIN 300072, PEOPLES R CHINA</t>
  </si>
  <si>
    <t>BEIJING JIAOTONG UNIVERSITY;UNIVERSITY OF LIVERPOOL;TIANJIN UNIVERSITY;HUAZHONG UNIVERSITY OF SCIENCE &amp; TECHNOLOGY;COLLABORAT INNOVAT CTR CHEM SCI &amp; ENGN TIANJIN;</t>
  </si>
  <si>
    <t>WOS:000370770300085</t>
  </si>
  <si>
    <t>10.1016/j.applthermaleng.2015.10.015</t>
  </si>
  <si>
    <t>COMPARISON OF DIFFERENT COOLING METHODS FOR LITHIUM ION BATTERY CELLS</t>
  </si>
  <si>
    <t>CHEN, DF;JIANG, JC;KIM, GH;YANG, CB;PESARAN, A</t>
  </si>
  <si>
    <t>APPLIED THERMAL ENGINEERING 94: 846-854 FEB 5 2016</t>
  </si>
  <si>
    <t>354</t>
  </si>
  <si>
    <t>BEIJING JIAOTONG UNIV, NATL ACT DISTRIBUT NETWORK, TECHNOL RES CTR, BEIJING 100044, PEOPLES R CHINA;NATL RENEWABLE ENERGY LAB, 1617 COLE BLVD,MAIL STOP 1633, GOLDEN, CO 80401 USA</t>
  </si>
  <si>
    <t>BEIJING JIAOTONG UNIVERSITY;UNITED STATES DEPARTMENT OF ENERGY (DOE);NATIONAL RENEWABLE ENERGY LABORATORY - USA;</t>
  </si>
  <si>
    <t>WOS:000481944300058</t>
  </si>
  <si>
    <t>10.1109/TVT.2019.2917890</t>
  </si>
  <si>
    <t>COMPUTATION OFFLOADING AND RESOURCE ALLOCATION FOR CLOUD ASSISTED MOBILE EDGE COMPUTING IN VEHICULAR NETWORKS</t>
  </si>
  <si>
    <t>ZHAO, JH;LI, QP;GONG, Y;ZHANG, K</t>
  </si>
  <si>
    <t>IEEE TRANSACTIONS ON VEHICULAR TECHNOLOGY 68 (8): 7944-7956 AUG 2019</t>
  </si>
  <si>
    <t>351</t>
  </si>
  <si>
    <t>BEIJING JIAOTONG UNIV, SCH ELECT &amp; INFORMAT ENGN, BEIJING, PEOPLES R CHINA;EAST CHINA JIAOTONG UNIV, SCH INFORMAT ENGN, NANCHANG, JIANGXI, PEOPLES R CHINA;PENG CHENG LAB, SHENZHEN, PEOPLES R CHINA;SOUTHERN UNIV SCI &amp; TECHNOL, SHENZHEN ENGN LAB INTELLIGENT INFORMAT PROC IOT, SHENZHEN, PEOPLES R CHINA;UNIV ELECT SCI &amp; TECHNOL CHINA, SCH INFORMAT &amp; COMMUN ENGN, CHENGDU, SICHUAN, PEOPLES R CHINA</t>
  </si>
  <si>
    <t>BEIJING JIAOTONG UNIVERSITY;UNIVERSITY OF ELECTRONIC SCIENCE &amp; TECHNOLOGY OF CHINA;SOUTHERN UNIVERSITY OF SCIENCE &amp; TECHNOLOGY;PENG CHENG LABORATORY;EAST CHINA JIAOTONG UNIVERSITY;</t>
  </si>
  <si>
    <t>2019</t>
  </si>
  <si>
    <t>WOS:000426491600010</t>
  </si>
  <si>
    <t>10.1002/adma.201705060</t>
  </si>
  <si>
    <t>MEDLINE:29333629</t>
  </si>
  <si>
    <t>SURFACE ENGINEERING FOR EXTREMELY ENHANCED CHARGE SEPARATION AND PHOTOCATALYTIC HYDROGEN EVOLUTION ON G-C3N4</t>
  </si>
  <si>
    <t>YU, Y;YAN, W;WANG, XF;LI, P;GAO, WY;ZOU, HH;WU, SM;DING, KJ</t>
  </si>
  <si>
    <t>ADVANCED MATERIALS 30 (9): - MAR 1 2018</t>
  </si>
  <si>
    <t>350</t>
  </si>
  <si>
    <t>BEIJING JIAOTONG UNIV, SCH SCI, BEIJING 100044, PEOPLES R CHINA</t>
  </si>
  <si>
    <t>BEIJING JIAOTONG UNIVERSITY;</t>
  </si>
  <si>
    <t>WOS:000454236200032</t>
  </si>
  <si>
    <t>10.1109/TITS.2018.2815678</t>
  </si>
  <si>
    <t>BIG DATA ANALYTICS IN INTELLIGENT TRANSPORTATION SYSTEMS: A SURVEY</t>
  </si>
  <si>
    <t>ZHU, L;YU, FR;WANG, YG;NING, B;TANG, T</t>
  </si>
  <si>
    <t>IEEE TRANSACTIONS ON INTELLIGENT TRANSPORTATION SYSTEMS 20 (1): 383-398 JAN 2019</t>
  </si>
  <si>
    <t>345</t>
  </si>
  <si>
    <t>CANADA;CHINA MAINLAND;</t>
  </si>
  <si>
    <t>BEIJING JIAOTONG UNIV, STATE KEY LAB RAIL TRAFF CONTROL &amp; SAFETY, BEIJING 100044, PEOPLES R CHINA;CARLETON UNIV, DEPT SYST &amp; COMP ENGN, OTTAWA, ON K1S 5B6, CANADA</t>
  </si>
  <si>
    <t>BEIJING JIAOTONG UNIVERSITY;CARLETON UNIVERSITY;</t>
  </si>
  <si>
    <t>WOS:000348381000007</t>
  </si>
  <si>
    <t>10.1063/1.4906109</t>
  </si>
  <si>
    <t>EXPERIMENTAL DEMONSTRATION OF ULTRASENSITIVE SENSING WITH TERAHERTZ METAMATERIAL ABSORBERS: A COMPARISON WITH THE METASURFACES</t>
  </si>
  <si>
    <t>CONG, LQ;TAN, SY;YAHIAOUI, R;YAN, FP;ZHANG, WL;SINGH, R</t>
  </si>
  <si>
    <t>APPLIED PHYSICS LETTERS 106 (3): - JAN 19 2015</t>
  </si>
  <si>
    <t>339</t>
  </si>
  <si>
    <t>CHINA MAINLAND;USA;SINGAPORE;FRANCE;</t>
  </si>
  <si>
    <t>NANYANG TECHNOL UNIV, DIV PHYS &amp; APPL PHYS, SCH PHYS &amp; MATH SCI, SINGAPORE 637371, SINGAPORE;NANYANG TECHNOL UNIV, CTR DISRUPT PHOTON TECHNOL, SCH PHYS &amp; MATH SCI, SINGAPORE 637371, SINGAPORE;OKLAHOMA STATE UNIV, SCH ELECT ENGN &amp; COMP SCI, STILLWATER, OK USA;BEIJING JIAOTONG UNIV, KEY LAB ALL OPT NETWORK &amp; ADV TELECOMMUN NETWORK, INST LIGHTWAVE TECHNOL, BEIJING 100044, PEOPLES R CHINA;UNIV LIMOGES, XLIM, CNRS, UMR 7252, F-19100 BRIVE, FRANCE</t>
  </si>
  <si>
    <t>BEIJING JIAOTONG UNIVERSITY;UNIVERSITE DE LIMOGES;UNIV CONFEDERALE LEONARD DE VINCI;OKLAHOMA STATE UNIVERSITY SYSTEM;OKLAHOMA STATE UNIVERSITY - STILLWATER;NANYANG TECHNOLOGICAL UNIVERSITY &amp; NATIONAL INSTITUTE OF EDUCATION (NIE) SINGAPORE;NANYANG TECHNOLOGICAL UNIVERSITY;LIMOUSIN POITOU-CHARENTES;CNRS - INSTITUTE FOR ENGINEERING &amp; SYSTEMS SCIENCES (INSIS);CENTRE NATIONAL DE LA RECHERCHE SCIENTIFIQUE (CNRS);</t>
  </si>
  <si>
    <t>WOS:000465254700012</t>
  </si>
  <si>
    <t>10.1109/JSAC.2019.2906789</t>
  </si>
  <si>
    <t>SPACE/AERIAL-ASSISTED COMPUTING OFFLOADING FOR IOT APPLICATIONS: A LEARNING-BASED APPROACH</t>
  </si>
  <si>
    <t>CHENG, N;LYU, F;QUAN, W;ZHOU, CH;HE, HL;SHI, WS;SHEN, XM</t>
  </si>
  <si>
    <t>IEEE JOURNAL ON SELECTED AREAS IN COMMUNICATIONS 37 (5): 1117-1129 MAY 2019</t>
  </si>
  <si>
    <t>333</t>
  </si>
  <si>
    <t>XIDIAN UNIV, SCH TELECOMMUN, XIAN 710071, SHAANXI, PEOPLES R CHINA;UNIV WATERLOO, ELECT &amp; COMP ENGN DEPT, WATERLOO, ON N2L 3G1, CANADA;BEIJING JIAOTONG UNIV, SCH ELECT &amp; INFORMAT ENGN, BEIJING 100044, PEOPLES R CHINA;ZHEJIANG UNIV, SCH INFORMAT ENGN, HANGZHOU 310027, ZHEJIANG, PEOPLES R CHINA</t>
  </si>
  <si>
    <t>BEIJING JIAOTONG UNIVERSITY;ZHEJIANG UNIVERSITY;XIDIAN UNIVERSITY;UNIVERSITY OF WATERLOO;</t>
  </si>
  <si>
    <t>WOS:000462412500299</t>
  </si>
  <si>
    <t>10.3390/ijms20030755</t>
  </si>
  <si>
    <t>MEDLINE:30754640</t>
  </si>
  <si>
    <t>MTOR SIGNALING IN CANCER AND MTOR INHIBITORS IN SOLID TUMOR TARGETING THERAPY</t>
  </si>
  <si>
    <t>TIAN, T;LI, XY;ZHANG, JH</t>
  </si>
  <si>
    <t>INTERNATIONAL JOURNAL OF MOLECULAR SCIENCES 20 (3): - FEB 1 2019</t>
  </si>
  <si>
    <t>320</t>
  </si>
  <si>
    <t>BEIJING JIAOTONG UNIV, COLL LIFE SCI &amp; BIOENGN, BEIJING 100044, PEOPLES R CHINA</t>
  </si>
  <si>
    <t>WOS:000371946300078</t>
  </si>
  <si>
    <t>10.1021/acs.nanolett.6b00057</t>
  </si>
  <si>
    <t>MEDLINE:26928163</t>
  </si>
  <si>
    <t>AMORPHOUS PHOSPHORUS/NITROGEN-DOPED GRAPHENE PAPER FOR ULTRASTABLE SODIUM-ION BATTERIES</t>
  </si>
  <si>
    <t>ZHANG, C;WANG, X;LIANG, QF;LIU, XZ;WENG, QH;LIU, JW;YANG, YJ;DAI, ZH;DING, KJ;BANDO, Y;TANG, J;GOLBERG, D</t>
  </si>
  <si>
    <t>NANO LETTERS 16 (3): 2054-2060 MAR 2016</t>
  </si>
  <si>
    <t>308</t>
  </si>
  <si>
    <t>NATL INST MAT SCI, INT CTR MAT NANOARCHITECTON WPI MANA, NAMIKI 1-1, TSUKUBA, IBARAKI 3050044, JAPAN;BEIJING JIAOTONG UNIV, SCH SCI, BEIJING 100044, PEOPLES R CHINA;SHAOXING UNIV, DEPT PHYS, SHAOXING 312000, PEOPLES R CHINA;TIANJIN UNIV TECHNOL, SCH MAT SCI &amp; ENGN, TIANJIN KEY LAB ADV FUNCT POROUS MAT, TIANJIN 300384, PEOPLES R CHINA;NATL INST MAT SCI, SENGEN 1-2-1, TSUKUBA, IBARAKI 3050047, JAPAN</t>
  </si>
  <si>
    <t>BEIJING JIAOTONG UNIVERSITY;TIANJIN UNIVERSITY OF TECHNOLOGY;SHAOXING UNIVERSITY;NATIONAL INSTITUTE FOR MATERIALS SCIENCE;</t>
  </si>
  <si>
    <t>WOS:000404212200001</t>
  </si>
  <si>
    <t>10.1155/2017/4535194</t>
  </si>
  <si>
    <t>MEDLINE:28744337</t>
  </si>
  <si>
    <t>PATHOMECHANISMS OF OXIDATIVE STRESS IN INFLAMMATORY BOWEL DISEASE AND POTENTIAL ANTIOXIDANT THERAPIES</t>
  </si>
  <si>
    <t>TIAN, T;WANG, ZL;ZHANG, JH</t>
  </si>
  <si>
    <t>OXIDATIVE MEDICINE AND CELLULAR LONGEVITY 2017: - 2017</t>
  </si>
  <si>
    <t>307</t>
  </si>
  <si>
    <t>WOS:000325223300036</t>
  </si>
  <si>
    <t>10.1109/TIP.2013.2281422</t>
  </si>
  <si>
    <t>MEDLINE:24043388</t>
  </si>
  <si>
    <t>PAIRWISE PREDICTION-ERROR EXPANSION FOR EFFICIENT REVERSIBLE DATA HIDING</t>
  </si>
  <si>
    <t>OU, B;LI, XL;ZHAO, Y;NI, RR;SHI, YQ</t>
  </si>
  <si>
    <t>IEEE TRANSACTIONS ON IMAGE PROCESSING 22 (12): 5010-5021 DEC 2013</t>
  </si>
  <si>
    <t>303</t>
  </si>
  <si>
    <t>BEIJING JIAOTONG UNIV, INST INFORMAT SCI, BEIJING 100044, PEOPLES R CHINA;BEIJING KEY LAB ADV INFORMAT SCI &amp; NETWORK TECHNO, BEIJING 100044, PEOPLES R CHINA;PEKING UNIV, INST COMP SCI &amp; TECHNOL, BEIJING 100871, PEOPLES R CHINA;STATE KEY LAB RAIL TRAFF CONTROL &amp; SAFETY, BEIJING 100044, PEOPLES R CHINA;NEW JERSEY INST TECHNOL, DEPT ELECT &amp; COMP ENGN, NEWARK, NJ 07102 USA</t>
  </si>
  <si>
    <t>BEIJING JIAOTONG UNIVERSITY;STATE KEY LAB RAIL TRAFF CONTROL &amp; SAFETY;PEKING UNIVERSITY;NEW JERSEY INSTITUTE OF TECHNOLOGY;</t>
  </si>
  <si>
    <t>WOS:000357691200011</t>
  </si>
  <si>
    <t>10.1039/c4cs00294f</t>
  </si>
  <si>
    <t>MEDLINE:25531691</t>
  </si>
  <si>
    <t>SOFT FLUORESCENT NANOMATERIALS FOR BIOLOGICAL AND BIOMEDICAL IMAGING</t>
  </si>
  <si>
    <t>PENG, HS;CHIU, DT</t>
  </si>
  <si>
    <t>CHEMICAL SOCIETY REVIEWS 44 (14): 4699-4722 2015</t>
  </si>
  <si>
    <t>299</t>
  </si>
  <si>
    <t>UNIV WASHINGTON, DEPT CHEM, SEATTLE, WA 98195 USA;BEIJING JIAOTONG UNIV, KEY LAB LUMINESCENCE &amp; OPT INFORMAT, MINIST EDUC, INST OPTOELECT TECHNOL, BEIJING 100044, PEOPLES R CHINA</t>
  </si>
  <si>
    <t>BEIJING JIAOTONG UNIVERSITY;UNIVERSITY OF WASHINGTON SEATTLE;UNIVERSITY OF WASHINGTON;</t>
  </si>
  <si>
    <t>WOS:000459725400001</t>
  </si>
  <si>
    <t>10.1039/c8tc06089d</t>
  </si>
  <si>
    <t>RECENT PROGRESS ON HIGHLY SENSITIVE PEROVSKITE PHOTODETECTORS</t>
  </si>
  <si>
    <t>MIAO, JL;ZHANG, FJ</t>
  </si>
  <si>
    <t>JOURNAL OF MATERIALS CHEMISTRY C 7 (7): 1741-1791 FEB 21 2019</t>
  </si>
  <si>
    <t>294</t>
  </si>
  <si>
    <t>BEIJING JIAOTONG UNIV, MINIST EDUC, KEY LAB LUMINESCENCE &amp; OPT INFORMAT, BEIJING 100044, PEOPLES R CHINA</t>
  </si>
  <si>
    <t>WOS:000494984400020</t>
  </si>
  <si>
    <t>10.1038/s41587-019-0262-4</t>
  </si>
  <si>
    <t>MEDLINE:31570897</t>
  </si>
  <si>
    <t>IN VIVO MOLECULAR IMAGING FOR IMMUNOTHERAPY USING ULTRA-BRIGHT NEAR-INFRARED-IIB RARE-EARTH NANOPARTICLES</t>
  </si>
  <si>
    <t>ZHONG, YT;MA, ZR;WANG, FF;WANG, X;YANG, YJ;LIU, YL;ZHAO, X;LI, JC;DU, HT;ZHANG, MX;CUI, QH;ZHU, SJ;SUN, QC;WAN, H;TIAN, Y;LIU, Q;WANG, WZ;GARCIA, KC;DAI, HJ</t>
  </si>
  <si>
    <t>NATURE BIOTECHNOLOGY 37 (11): 1322-+ NOV 2019</t>
  </si>
  <si>
    <t>BIOLOGY &amp; BIOCHEMISTRY</t>
  </si>
  <si>
    <t>289</t>
  </si>
  <si>
    <t>STANFORD UNIV, DEPT CHEM &amp; BIOX, STANFORD, CA 94305 USA;BEIJING JIAOTONG UNIV, SCH SCI, DEPT PHYS, KEY LAB LUMINESCENCE &amp; OPT INFORMAT,MINIST EDUC, BEIJING, PEOPLES R CHINA;STANFORD UNIV, SCH MED, DEPT MOL &amp; CELLULAR PHYSIOL, STANFORD, CA USA;STANFORD UNIV, SCH MED, DEPT STRUCT BIOL, STANFORD, CA USA</t>
  </si>
  <si>
    <t>BEIJING JIAOTONG UNIVERSITY;STANFORD UNIVERSITY;</t>
  </si>
  <si>
    <t>WOS:000372645900066</t>
  </si>
  <si>
    <t>10.1109/TIE.2015.2461523</t>
  </si>
  <si>
    <t>BATTERY HEALTH PROGNOSIS FOR ELECTRIC VEHICLES USING SAMPLE ENTROPY AND SPARSE BAYESIAN PREDICTIVE MODELING</t>
  </si>
  <si>
    <t>HU, XS;JIANG, JC;CAO, DP;EGARDT, B</t>
  </si>
  <si>
    <t>IEEE TRANSACTIONS ON INDUSTRIAL ELECTRONICS 63 (4): 2645-2656 APR 2016</t>
  </si>
  <si>
    <t>288</t>
  </si>
  <si>
    <t>CHINA MAINLAND;USA;SWEDEN;ENGLAND;</t>
  </si>
  <si>
    <t>BEIJING JIAOTONG UNIV, NATL ACT DISTRIBUT NETWORK TECHNOL RES CTR, BEIJING 100044, PEOPLES R CHINA;UNIV CALIF BERKELEY, DEPT CIVIL &amp; ENVIRONM ENGN, BERKELEY, CA 94720 USA;CRANFIELD UNIV, CTR AUTOMOT ENGN, CRANFIELD MK43 0AL, BEDS, ENGLAND;CHALMERS UNIV TECHNOL, DEPT SIGNALS &amp; SYST, S-41296 GOTHENBURG, SWEDEN</t>
  </si>
  <si>
    <t>BEIJING JIAOTONG UNIVERSITY;UNIVERSITY OF CALIFORNIA SYSTEM;UNIVERSITY OF CALIFORNIA BERKELEY;CRANFIELD UNIVERSITY;CHALMERS UNIVERSITY OF TECHNOLOGY;</t>
  </si>
  <si>
    <t>WOS:000385899400051</t>
  </si>
  <si>
    <t>10.1016/j.patcog.2016.05.029</t>
  </si>
  <si>
    <t>MULTI-CROP CONVOLUTIONAL NEURAL NETWORKS FOR LUNG NODULE MALIGNANCY SUSPICIOUSNESS CLASSIFICATION</t>
  </si>
  <si>
    <t>SHEN, W;ZHOU, M;YANG, F;YU, DD;DONG, D;YANG, CY;ZANG, YL;TIAN, J</t>
  </si>
  <si>
    <t>PATTERN RECOGNITION 61: 663-673 SP. ISS. SI JAN 2017</t>
  </si>
  <si>
    <t>287</t>
  </si>
  <si>
    <t>CHINESE ACAD SCI, INST AUTOMAT, KEY LAB MOL IMAGING, BEIJING 100190, PEOPLES R CHINA;BEIJING KEY LAB MOL IMAGING, BEIJING 100190, PEOPLES R CHINA;STANFORD UNIV, STANFORD CTR BIOMED INFORMAT RES, STANFORD, CA 94305 USA;BEIJING JIAOTONG UNIV, SCH COMP &amp; INFORMAT TECHNOL, BEIJING 100044, PEOPLES R CHINA</t>
  </si>
  <si>
    <t>BEIJING JIAOTONG UNIVERSITY;STANFORD UNIVERSITY;INSTITUTE OF AUTOMATION, CAS;CHINESE ACADEMY OF SCIENCES;BEIJING KEY LAB MOL IMAGING;</t>
  </si>
  <si>
    <t>WOS:000413325400002</t>
  </si>
  <si>
    <t>10.1109/MPE.2017.2708812</t>
  </si>
  <si>
    <t>TECHNOLOGICAL DEVELOPMENTS IN BATTERIES</t>
  </si>
  <si>
    <t>HU, XS;ZOU, CF;ZHANG, CP;LI, Y</t>
  </si>
  <si>
    <t>IEEE POWER &amp; ENERGY MAGAZINE 15 (5): 20-31 SEP-OCT 2017</t>
  </si>
  <si>
    <t>274</t>
  </si>
  <si>
    <t>CHINA MAINLAND;SWEDEN;</t>
  </si>
  <si>
    <t>CHONGQING UNIV, CHONGQING, PEOPLES R CHINA;CHALMERS UNIV TECHNOL, GOTHENBURG, SWEDEN;BEIJING JIAOTONG UNIV, BEIJING, PEOPLES R CHINA;DONGFANG ELECT CORP, CHENGDU, SICHUAN, PEOPLES R CHINA</t>
  </si>
  <si>
    <t>BEIJING JIAOTONG UNIVERSITY;DONGFANG ELECT CORP;CHONGQING UNIVERSITY;CHALMERS UNIVERSITY OF TECHNOLOGY;</t>
  </si>
  <si>
    <t>WOS:000562047900001</t>
  </si>
  <si>
    <t>10.1109/JSAC.2020.3000826</t>
  </si>
  <si>
    <t>PROSPECTIVE MULTIPLE ANTENNA TECHNOLOGIES FOR BEYOND 5G</t>
  </si>
  <si>
    <t>ZHANG, JY;BJORNSON, E;MATTHAIOU, M;NG, DWK;YANG, H;LOVE, DJ</t>
  </si>
  <si>
    <t>IEEE JOURNAL ON SELECTED AREAS IN COMMUNICATIONS 38 (8): 1637-1660 AUG 2020</t>
  </si>
  <si>
    <t>273</t>
  </si>
  <si>
    <t>AUSTRALIA;USA;SWEDEN;NORTHERN IRELAND;CHINA MAINLAND;</t>
  </si>
  <si>
    <t>BEIJING JIAOTONG UNIV, SCH ELECT &amp; INFORMAT ENGN, BEIJING 100044, PEOPLES R CHINA;LINKOPING UNIV, DEPT ELECT ENGN ISY, S-58183 LINKOPING, SWEDEN;QUEENS UNIV BELFAST, INST ELECT COMMUN &amp; INFORMAT TECHNOL ECIT, BELFAST BT3 9DT, ANTRIM, NORTH IRELAND;UNIV NEW SOUTH WALES, SCH ELECT ENGN &amp; TELECOMMUN, SYDNEY, NSW 2052, AUSTRALIA;NOKIA BELL LABS, MURRAY HILL, NJ 07974 USA;PURDUE UNIV, SCH ELECT &amp; COMP ENGN, W LAFAYETTE, IN 47907 USA</t>
  </si>
  <si>
    <t>BEIJING JIAOTONG UNIVERSITY;UNIVERSITY OF NEW SOUTH WALES SYDNEY;QUEENS UNIVERSITY BELFAST;PURDUE UNIVERSITY WEST LAFAYETTE CAMPUS;PURDUE UNIVERSITY SYSTEM;PURDUE UNIVERSITY;NOKIA CORPORATION;NOKIA BELL LABS;LINKOPING UNIVERSITY;</t>
  </si>
  <si>
    <t>WOS:000378410800040</t>
  </si>
  <si>
    <t>10.1007/s11071-016-2755-8</t>
  </si>
  <si>
    <t>STUDY OF LUMP DYNAMICS BASED ON A DIMENSIONALLY REDUCED HIROTA BILINEAR EQUATION</t>
  </si>
  <si>
    <t>LU, X;MA, WX</t>
  </si>
  <si>
    <t>NONLINEAR DYNAMICS 85 (2): 1217-1222 JUL 2016</t>
  </si>
  <si>
    <t>269</t>
  </si>
  <si>
    <t>CHINA MAINLAND;USA;SOUTH AFRICA;</t>
  </si>
  <si>
    <t>BEIJING JIAO TONG UNIV, DEPT MATH, BEIJING 100044, PEOPLES R CHINA;UNIV S FLORIDA, DEPT MATH &amp; STAT, TAMPA, FL 33620 USA;NORTH WEST UNIV, DEPT MATH SCI, INT INST SYMMETRY ANAL &amp; MATH MODELLING, MAFIKENG CAMPUS,PRIVATE BAG X 2046, ZA-2735 MMABATHO, SOUTH AFRICA</t>
  </si>
  <si>
    <t>BEIJING JIAOTONG UNIVERSITY;UNIVERSITY OF SOUTH FLORIDA;STATE UNIVERSITY SYSTEM OF FLORIDA;NORTH WEST UNIVERSITY - SOUTH AFRICA;</t>
  </si>
  <si>
    <t>WOS:000333239700009</t>
  </si>
  <si>
    <t>10.1103/PhysRevB.89.125427</t>
  </si>
  <si>
    <t>EXCITON-EXCITON ANNIHILATION IN MOSE2 MONOLAYERS</t>
  </si>
  <si>
    <t>KUMAR, N;CUI, QN;CEBALLOS, F;HE, DW;WANG, YS;ZHAO, H</t>
  </si>
  <si>
    <t>PHYSICAL REVIEW B 89 (12): - MAR 24 2014</t>
  </si>
  <si>
    <t>267</t>
  </si>
  <si>
    <t>UNIV KANSAS, DEPT PHYS &amp; ASTRON, LAWRENCE, KS 66045 USA;BEIJING JIAOTONG UNIV, INST OPTOELECT TECHNOL, MINIST EDUC, KEY LAB LUMINESCENCE &amp; OPT INFORMAT, BEIJING 100044, PEOPLES R CHINA</t>
  </si>
  <si>
    <t>BEIJING JIAOTONG UNIVERSITY;UNIVERSITY OF KANSAS;</t>
  </si>
  <si>
    <t>WOS:000372543600035</t>
  </si>
  <si>
    <t>10.1007/s11071-015-2539-6</t>
  </si>
  <si>
    <t>LUMP SOLUTIONS TO DIMENSIONALLY REDUCED -GKP AND -GBKP EQUATIONS</t>
  </si>
  <si>
    <t>MA, WX;QIN, ZY;LU, X</t>
  </si>
  <si>
    <t>NONLINEAR DYNAMICS 84 (2): 923-931 APR 2016</t>
  </si>
  <si>
    <t>262</t>
  </si>
  <si>
    <t>SHANGHAI UNIV ELECT POWER, COLL MATH &amp; PHYS, SHANGHAI 200090, PEOPLES R CHINA;NORTH WEST UNIV, INT INST SYMMETRY ANAL &amp; MATH MODELLING, DEPT MATH SCI, MAFIKENG CAMPUS,PRIVATE BAG X2046, ZA-2735 MMABATHO, SOUTH AFRICA;FUDAN UNIV, SCH MATH, SHANGHAI 200433, PEOPLES R CHINA;FUDAN UNIV, KEY LAB NONLINEAR MATH MODELS &amp; METHODS, SHANGHAI 200433, PEOPLES R CHINA;BEIJING JIAO TONG UNIV, DEPT MATH, BEIJING 100044, PEOPLES R CHINA;UNIV S FLORIDA, DEPT MATH &amp; STAT, TAMPA, FL 33620 USA</t>
  </si>
  <si>
    <t>BEIJING JIAOTONG UNIVERSITY;UNIVERSITY OF SOUTH FLORIDA;STATE UNIVERSITY SYSTEM OF FLORIDA;SHANGHAI UNIVERSITY OF ELECTRIC POWER;NORTH WEST UNIVERSITY - SOUTH AFRICA;FUDAN UNIVERSITY;</t>
  </si>
  <si>
    <t>WOS:000437394700016</t>
  </si>
  <si>
    <t>10.1109/TITS.2017.2777990</t>
  </si>
  <si>
    <t>CREDITCOIN: A PRIVACY-PRESERVING BLOCKCHAIN-BASED INCENTIVE ANNOUNCEMENT NETWORK FOR COMMUNICATIONS OF SMART VEHICLES</t>
  </si>
  <si>
    <t>LI, L;LIU, JQ;CHENG, LC;QIU, S;WANG, W;ZHANG, XL;ZHANG, ZH</t>
  </si>
  <si>
    <t>IEEE TRANSACTIONS ON INTELLIGENT TRANSPORTATION SYSTEMS 19 (7): 2204-2220 JUL 2018</t>
  </si>
  <si>
    <t>249</t>
  </si>
  <si>
    <t>CHINA MAINLAND;SAUDI ARABIA;FRANCE;</t>
  </si>
  <si>
    <t>BEIJING JIAOTONG UNIV, BEIJING KEY LAB SECUR &amp; PRIVACY INTELLIGENT TRANS, BEIJING 100044, PEOPLES R CHINA;KING ABDULLAH UNIV SCI &amp; TECHNOL, DIV COMP ELECT &amp; MATH SCI &amp; ENGN, THUWAL 239556900, SAUDI ARABIA;INST MINES TELECOM, IMT LILLE DOUAI, F-59650 VILLENEUVE DASCQ, FRANCE</t>
  </si>
  <si>
    <t>BEIJING JIAOTONG UNIVERSITY;UNIVERSITE DE LILLE - ISITE;UNIV LILLE NORD FRANCE COMUE;KING ABDULLAH UNIVERSITY OF SCIENCE &amp; TECHNOLOGY;IMT NORD EUROPE;IMT - INSTITUT MINES-TELECOM;</t>
  </si>
  <si>
    <t>WOS:000350096700042</t>
  </si>
  <si>
    <t>10.1016/j.applthermaleng.2015.01.009</t>
  </si>
  <si>
    <t>PARAFFIN AND PARAFFIN/ALUMINUM FOAM COMPOSITE PHASE CHANGE MATERIAL HEAT STORAGE EXPERIMENTAL STUDY BASED ON THERMAL MANAGEMENT OF LI-ION BATTERY</t>
  </si>
  <si>
    <t>WANG, ZC;ZHANG, ZQ;JIA, L;YANG, LX</t>
  </si>
  <si>
    <t>APPLIED THERMAL ENGINEERING 78: 428-436 MAR 5 2015</t>
  </si>
  <si>
    <t>239</t>
  </si>
  <si>
    <t>BEIJING JIAOTONG UNIV, INST THERMAL ENGN, SCH MECH ELECT &amp; CONTROL ENGN, BEIJING 100044, PEOPLES R CHINA;BEIJING KEY LAB FLOW &amp; HEAT TRANSFER PHASE CHANGI, BEIJING 100044, PEOPLES R CHINA</t>
  </si>
  <si>
    <t>BEIJING JIAOTONG UNIVERSITY;BEIJING KEY LAB FLOW &amp; HEAT TRANSFER PHASE CHANGI;</t>
  </si>
  <si>
    <t>WOS:000472577500040</t>
  </si>
  <si>
    <t>10.1109/TSG.2018.2844307</t>
  </si>
  <si>
    <t>SHORT-TERM LOAD FORECASTING WITH DEEP RESIDUAL NETWORKS</t>
  </si>
  <si>
    <t>CHEN, KJ;CHEN, KL;WANG, Q;HE, ZY;HU, J;HE, JL</t>
  </si>
  <si>
    <t>IEEE TRANSACTIONS ON SMART GRID 10 (4): 3943-3952 JUL 2019</t>
  </si>
  <si>
    <t>234</t>
  </si>
  <si>
    <t>CHINA MAINLAND;USA;SWITZERLAND;</t>
  </si>
  <si>
    <t>TSINGHUA UNIV, DEPT ELECT ENGN, STATE KEY LAB POWER SYST, BEIJING 100084, PEOPLES R CHINA;BEIJING JIAOTONG UNIV, DEPT ELECT ENGN, BEIJING 100044, PEOPLES R CHINA;SWISS FED INST TECHNOL, DEPT INFORMAT TECHNOL &amp; ELECT ENGN, CH-8092 ZURICH, SWITZERLAND;UNIV SOUTHERN CALIF, DEPT IND &amp; SYST ENGN, LOS ANGELES, CA 90007 USA</t>
  </si>
  <si>
    <t>BEIJING JIAOTONG UNIVERSITY;UNIVERSITY OF SOUTHERN CALIFORNIA;TSINGHUA UNIVERSITY;SWISS FEDERAL INSTITUTES OF TECHNOLOGY DOMAIN;ETH ZURICH;</t>
  </si>
  <si>
    <t>WOS:000560032800001</t>
  </si>
  <si>
    <t>10.1115/1.4046222</t>
  </si>
  <si>
    <t>TUNABLE AND ACTIVE PHONONIC CRYSTALS AND METAMATERIALS</t>
  </si>
  <si>
    <t>WANG, YF;WANG, YZ;WU, B;CHEN, WQ;WANG, YS</t>
  </si>
  <si>
    <t>APPLIED MECHANICS REVIEWS 72 (4): - JUL 1 2020</t>
  </si>
  <si>
    <t>229</t>
  </si>
  <si>
    <t>CHINA MAINLAND;IRELAND;</t>
  </si>
  <si>
    <t>TIANJIN UNIV, SCH MECH ENGN, DEPT MECH, TIANJIN 300350, PEOPLES R CHINA;NUI GALWAY, SCH MATH STAT &amp; APPL MATH, UNIV RD, GALWAY H91 TK33, IRELAND;ZHEJIANG UNIV, KEY LAB SOFT MACHINES &amp; SMART DEVICES ZHEJIANG PR, HANGZHOU 310027, PEOPLES R CHINA;ZHEJIANG UNIV, DEPT ENGN MECH, HANGZHOU 310027, PEOPLES R CHINA;BEIJING JIAOTONG UNIV, DEPT MECH, BEIJING 100044, PEOPLES R CHINA</t>
  </si>
  <si>
    <t>BEIJING JIAOTONG UNIVERSITY;ZHEJIANG UNIVERSITY;TIANJIN UNIVERSITY;NUI GALWAY;</t>
  </si>
  <si>
    <t>WOS:000535015500001</t>
  </si>
  <si>
    <t>10.1002/adma.202001741</t>
  </si>
  <si>
    <t>MEDLINE:32449260</t>
  </si>
  <si>
    <t>HIGH-SAFETY AND HIGH-ENERGY-DENSITY LITHIUM METAL BATTERIES IN A NOVEL IONIC-LIQUID ELECTROLYTE</t>
  </si>
  <si>
    <t>SUN, H;ZHU, GZ;ZHU, YM;LIN, MC;CHEN, H;LI, YY;HUNG, WH;ZHOU, B;WANG, X;BAI, YX;GU, M;HUANG, CL;TAI, HC;XU, XT;ANGELL, M;SHYUE, JJ;DAI, HJ</t>
  </si>
  <si>
    <t>ADVANCED MATERIALS 32 (26): - JUL 2020</t>
  </si>
  <si>
    <t>227</t>
  </si>
  <si>
    <t>CHINA MAINLAND;USA;TAIWAN;</t>
  </si>
  <si>
    <t>STANFORD UNIV, DEPT CHEM, STANFORD, CA 94305 USA;SOUTHERN UNIV SCI &amp; TECHNOL, ACAD ADV INTERDISCIPLINARY STUDIES, DEPT MAT SCI &amp; ENGN, SHENZHEN 518055, GUANGDONG, PEOPLES R CHINA;SHANDONG UNIV SCI &amp; TECHNOL, COLL ELECT ENGN &amp; AUTOMAT, QINGDAO 266590, PEOPLES R CHINA;NATL CHUNG CHENG UNIV, DEPT CHEM ENGN, CHIAYI 62102, TAIWAN;NATL CENT UNIV, INST MAT SCI &amp; ENGN, TAOYUAN 32001, TAIWAN;CHEM &amp; CHEM ENGN GUANGDONG LAB, SHANTOU 515031, PEOPLES R CHINA;BEIJING JIAOTONG UNIV, SCH SCI, DEPT PHYS, KEY LAB LUMINESCENCE &amp; OPT INFORMAT,MINIST EDUC, BEIJING 100044, PEOPLES R CHINA;ACAD SINICA, RES CTR APPL SCI, TAIPEI 11529, TAIWAN</t>
  </si>
  <si>
    <t>ACADEMIA SINICA - TAIWAN;STANFORD UNIVERSITY;SOUTHERN UNIVERSITY OF SCIENCE &amp; TECHNOLOGY;SHANDONG UNIVERSITY OF SCIENCE &amp; TECHNOLOGY;NATIONAL CHUNG CHENG UNIVERSITY;NATIONAL CENTRAL UNIVERSITY;CHEMISTRY &amp; CHEMICAL ENGINEERING GUANGDONG LABORATORY;BEIJING JIAOTONG UNIVERSITY;</t>
  </si>
  <si>
    <t>WOS:000445063700007</t>
  </si>
  <si>
    <t>10.1038/s41467-018-06311-0</t>
  </si>
  <si>
    <t>MEDLINE:30237471</t>
  </si>
  <si>
    <t>COPPER-ON-NITRIDE ENHANCES THE STABLE ELECTROSYNTHESIS OF MULTI-CARBON PRODUCTS FROM CO2</t>
  </si>
  <si>
    <t>LIANG, ZQ;ZHUANG, TT;SEIFITOKALDANI, A;LI, J;HUANG, CW;TAN, CS;LI, Y;DE LUNA, P;DINH, CT;HU, YF;XIAO, QF;HSIEH, PL;WANG, YH;LI, FW;QUINTERO-BERMUDEZ, R;ZHOU, YS;CHEN, PN;PANG, YJ;LO, SC;CHEN, LJ;TAN, HR;XU, Z;ZHAO, SL;SINTON, D;SARGENT, EH</t>
  </si>
  <si>
    <t>NATURE COMMUNICATIONS 9: - SEP 20 2018</t>
  </si>
  <si>
    <t>226</t>
  </si>
  <si>
    <t>CANADA;TAIWAN;CHINA MAINLAND;</t>
  </si>
  <si>
    <t>UNIV TORONTO, DEPT ELECT &amp; COMP ENGN, 10 KINGS COLL RD, TORONTO, ON M5S 3G4, CANADA;BEIJING JIAOTONG UNIV, MINIST EDUC, KEY LAB LUMINESCENCE &amp; OPT INFORMAT, BEIJING 100044, PEOPLES R CHINA;UNIV TORONTO, DEPT MECH &amp; IND ENGN, 5 KINGS COLL RD, TORONTO, ON M5S 3G8, CANADA;IND TECHNOL RES INST, MAT &amp; CHEM RES LABS, HSINCHU 31040, TAIWAN;UNIV SCI &amp; TECHNOL CHINA, COLLABORAT INNOVAT CTR SUZHOU NANO SCI &amp; TECHNOL, HEFEI NATL RES CTR PHYS SCI MICROSCALE,DEPT CHEM, CAS CTR EXCELLENCE NANOSCI,HEFEI SCI CTR CAS,DIV, HEFEI 230026, ANHUI, PEOPLES R CHINA;UNIV TORONTO, DEPT MAT SCI &amp; ENGN, 184 COLL ST, TORONTO, ON M5S 3E4, CANADA;CLS, 44 INNOVATION BLVD, SASKATOON, SK S7N 2V3, CANADA;NATL TSING HUA UNIV, DEPT MAT SCI &amp; ENGN, HSINCHU 30013, TAIWAN</t>
  </si>
  <si>
    <t>BEIJING JIAOTONG UNIVERSITY;UNIVERSITY OF TORONTO;UNIVERSITY OF SCIENCE &amp; TECHNOLOGY OF CHINA, CAS;UNIVERSITY OF SASKATCHEWAN;NATIONAL TSING HUA UNIVERSITY;INDUSTRIAL TECHNOLOGY RESEARCH INSTITUTE - TAIWAN;CHINESE ACADEMY OF SCIENCES;</t>
  </si>
  <si>
    <t>WOS:000351650600009</t>
  </si>
  <si>
    <t>10.1016/j.nahs.2014.10.001</t>
  </si>
  <si>
    <t>MITTAG-LEFFLER STABILITY OF FRACTIONAL-ORDER HOPFIELD NEURAL NETWORKS</t>
  </si>
  <si>
    <t>ZHANG, S;YU, YG;WANG, H</t>
  </si>
  <si>
    <t>NONLINEAR ANALYSIS-HYBRID SYSTEMS 16: 104-121 MAY 2015</t>
  </si>
  <si>
    <t>MATHEMATICS</t>
  </si>
  <si>
    <t>BEIJING JIAOTONG UNIV, DEPT MATH, BEIJING 100044, PEOPLES R CHINA</t>
  </si>
  <si>
    <t>WOS:000435619900073</t>
  </si>
  <si>
    <t>10.1016/j.landusepol.2018.03.005</t>
  </si>
  <si>
    <t>SPONGE CITY IN CHINA-A BREAKTHROUGH OF PLANNING AND FLOOD RISK MANAGEMENT IN THE URBAN CONTEXT</t>
  </si>
  <si>
    <t>CHAN, FKS;GRIFFITHS, JA;HIGGITT, D;XU, SY;ZHU, FF;TANG, YT;XU, YY;THORNE, CR</t>
  </si>
  <si>
    <t>LAND USE POLICY 76: 772-778 JUL 2018</t>
  </si>
  <si>
    <t>SOCIAL SCIENCES, GENERAL</t>
  </si>
  <si>
    <t>221</t>
  </si>
  <si>
    <t>CHINA MAINLAND;NEW ZEALAND;ENGLAND;</t>
  </si>
  <si>
    <t>UNIV NOTTINGHAM NINGBO CHINA, SCH GEOG SCI, NINGBO 315100, ZHEJIANG, PEOPLES R CHINA;UNIV LEEDS, SCH GEOG, LEEDS LS2 9JT, W YORKSHIRE, ENGLAND;UNIV LEEDS, WATER LEEDS RES INST, LEEDS LS2 9JT, W YORKSHIRE, ENGLAND;NEW ZEALAND INST WATER &amp; ATMOSPHERE, 10 KYLE ST, CHRISTCHURCH, NEW ZEALAND;UNIV LANCASTER, LANCASTER ENVIRONM CTR, LANCASTER LA1 4YQ, ENGLAND;BEIJING JIAOTONG UNIV, LANCASTER UNIV COLL, WEIHAI, SHANDONG, PEOPLES R CHINA;UNIV NOTTINGHAM NINGBO CHINA, DEPT CIVIL ENGN, NINGBO 315100, ZHEJIANG, PEOPLES R CHINA;UNIV NOTTINGHAM, SCH GEOG, UNIV PK, NOTTINGHAM NG7 2RD, ENGLAND</t>
  </si>
  <si>
    <t>BEIJING JIAOTONG UNIVERSITY;UNIVERSITY OF NOTTINGHAM NINGBO CHINA;UNIVERSITY OF NOTTINGHAM;UNIVERSITY OF LEEDS;NEW ZEALAND INST WATER &amp; ATMOSPHERE;LANCASTER UNIVERSITY;</t>
  </si>
  <si>
    <t>WOS:000521734100007</t>
  </si>
  <si>
    <t>10.1016/j.scib.2020.01.012</t>
  </si>
  <si>
    <t>MEDLINE:36659185</t>
  </si>
  <si>
    <t>ALLOY-LIKE TERNARY POLYMER SOLAR CELLS WITH OVER 17.2% EFFICIENCY</t>
  </si>
  <si>
    <t>AN, QS;WANG, J;GAO, W;MA, XL;HU, ZH;GAO, JH;XU, CY;HAO, MH;ZHANG, XL;YANG, CL;ZHANG, FJ</t>
  </si>
  <si>
    <t>SCIENCE BULLETIN 65 (7): 538-545 APR 15 2020</t>
  </si>
  <si>
    <t>219</t>
  </si>
  <si>
    <t>BEIJING JIAOTONG UNIV, SCH ELECT ENGN, BEIJING 100044, PEOPLES R CHINA;TAISHAN UNIV, COLL PHYS &amp; ELECT ENGN, TAI AN 271021, SHANDONG, PEOPLES R CHINA;SHENZHEN UNIV, COLL MAT SCI &amp; ENGN, SHENZHEN KEY LAB POLYMER SCI &amp; TECHNOL, SHENZHEN 518060, PEOPLES R CHINA;WUHAN UNIV, DEPT CHEM, HUBEI KEY LAB ORGAN &amp; POLYMER OPTOELECT MAT, WUHAN 400072, PEOPLES R CHINA;ZHENGZHOU UNIV, SCH MAT SCI &amp; ENGN, STATE CTR INT COOPERAT DESIGNER LOW CARBON ENVIRO, ZHENGZHOU 450001, PEOPLES R CHINA;BEIJING JIAOTONG UNIV, SCH SCI, BEIJING 100044, PEOPLES R CHINA</t>
  </si>
  <si>
    <t>BEIJING JIAOTONG UNIVERSITY;ZHENGZHOU UNIVERSITY;WUHAN UNIVERSITY;TAISHAN UNIVERSITY;SHENZHEN UNIVERSITY;</t>
  </si>
  <si>
    <t>WOS:000399674000062</t>
  </si>
  <si>
    <t>10.1109/TIE.2016.2636126</t>
  </si>
  <si>
    <t>AN OVERVIEW OF DYNAMIC-LINEARIZATION-BASED DATA-DRIVEN CONTROL AND APPLICATIONS</t>
  </si>
  <si>
    <t>HOU, ZS;CHI, RH;GAO, HJ</t>
  </si>
  <si>
    <t>IEEE TRANSACTIONS ON INDUSTRIAL ELECTRONICS 64 (5): 4076-4090 MAY 2017</t>
  </si>
  <si>
    <t>BEIJING JIAOTONG UNIV, ADV CONTROL SYST LAB, BEIJING 100044, PEOPLES R CHINA;QINGDAO UNIV SCI &amp; TECHNOL, SCH AUTOMAT &amp; ELECT ENGN, QINGDAO 266042, PEOPLES R CHINA;HARBIN INST TECHNOL, RES INST INTELLIGENT CONTROL &amp; SYST, HARBIN 150080, PEOPLES R CHINA</t>
  </si>
  <si>
    <t>BEIJING JIAOTONG UNIVERSITY;QINGDAO UNIVERSITY OF SCIENCE &amp; TECHNOLOGY;HARBIN INSTITUTE OF TECHNOLOGY;</t>
  </si>
  <si>
    <t>WOS:000391897600042</t>
  </si>
  <si>
    <t>10.1016/j.apenergy.2016.09.010</t>
  </si>
  <si>
    <t>INFLUENCE OF DIFFERENT OPEN CIRCUIT VOLTAGE TESTS ON STATE OF CHARGE ONLINE ESTIMATION FOR LITHIUM-ION BATTERIES</t>
  </si>
  <si>
    <t>ZHENG, FD;XING, YJ;JIANG, JC;SUN, BX;KIM, J;PECHT, M</t>
  </si>
  <si>
    <t>APPLIED ENERGY 183: 513-525 DEC 1 2016</t>
  </si>
  <si>
    <t>216</t>
  </si>
  <si>
    <t>CHINA MAINLAND;USA;SOUTH KOREA;</t>
  </si>
  <si>
    <t>BEIJING JIAOTONG UNIV, COLLABORAT INNOVAT CTR ELECT VEHICLES BEIJING, NATL ACT DISTRIBUT NETWORK TECHNOL RES CTR NANTEC, BEIJING 100044, PEOPLES R CHINA;UNIV MARYLAND, CTR ADV LIFE CYCLE ENGN CALCE, COLLEGE PK, MD 20742 USA;CHUNGNAM NATL UNIV, ENERGY STORAGE CONVERS LAB ESCL, DAEJEON 34134, SOUTH KOREA</t>
  </si>
  <si>
    <t>BEIJING JIAOTONG UNIVERSITY;UNIVERSITY SYSTEM OF MARYLAND;UNIVERSITY OF MARYLAND COLLEGE PARK;CHUNGNAM NATIONAL UNIVERSITY;</t>
  </si>
  <si>
    <t>WOS:000595295700002</t>
  </si>
  <si>
    <t>10.1016/j.nanoen.2020.105376</t>
  </si>
  <si>
    <t>A CRITICAL REVIEW ON SEMITRANSPARENT ORGANIC SOLAR CELLS</t>
  </si>
  <si>
    <t>HU, ZH;WANG, J;MA, XL;GAO, JH;XU, CY;YANG, KX;WANG, Z;ZHANG, J;ZHANG, FJ</t>
  </si>
  <si>
    <t>NANO ENERGY 78: - DEC 2020</t>
  </si>
  <si>
    <t>215</t>
  </si>
  <si>
    <t>BEIJING JIAOTONG UNIV, KEY LAB LUMINESCENCE &amp; OPT INFORMAT, MINIST EDUC, BEIJING 100044, PEOPLES R CHINA;TAISHAN UNIV, COLL PHYS &amp; ELECT ENGN, TAI AN 271021, SHANDONG, PEOPLES R CHINA;GUILIN UNIV ELECT TECHNOL, SCH MAT SCI &amp; TECHNOL, GUANGXI KEY LAB INFORMAT MAT, GUILIN 541004, PEOPLES R CHINA</t>
  </si>
  <si>
    <t>BEIJING JIAOTONG UNIVERSITY;TAISHAN UNIVERSITY;GUILIN UNIVERSITY OF ELECTRONIC TECHNOLOGY;</t>
  </si>
  <si>
    <t>WOS:000359253600015</t>
  </si>
  <si>
    <t>10.1109/TITS.2014.2377074</t>
  </si>
  <si>
    <t>D2D FOR INTELLIGENT TRANSPORTATION SYSTEMS: A FEASIBILITY STUDY</t>
  </si>
  <si>
    <t>CHENG, X;YANG, LQ;SHEN, X</t>
  </si>
  <si>
    <t>IEEE TRANSACTIONS ON INTELLIGENT TRANSPORTATION SYSTEMS 16 (4): 1784-1793 AUG 2015</t>
  </si>
  <si>
    <t>PEKING UNIV, BEIJING 100871, PEOPLES R CHINA;BEIJING JIAOTONG UNIV, STATE KEY LAB RAIL TRAFF CONTROL &amp; SAFETY, BEIJING 100044, PEOPLES R CHINA;COLORADO STATE UNIV, FT COLLINS, CO 80523 USA</t>
  </si>
  <si>
    <t>BEIJING JIAOTONG UNIVERSITY;PEKING UNIVERSITY;COLORADO STATE UNIVERSITY;</t>
  </si>
  <si>
    <t>WOS:000343002400025</t>
  </si>
  <si>
    <t>10.1109/TITS.2014.2310771</t>
  </si>
  <si>
    <t>CHALLENGES TOWARD WIRELESS COMMUNICATIONS FOR HIGH-SPEED RAILWAY</t>
  </si>
  <si>
    <t>AI, B;CHENG, X;KURNER, T;ZHONG, ZD;GUAN, K;HE, RS;XIONG, L;MATOLAK, DW;MICHELSON, DG;BRISO-RODRIGUEZ, C</t>
  </si>
  <si>
    <t>IEEE TRANSACTIONS ON INTELLIGENT TRANSPORTATION SYSTEMS 15 (5): 2143-2158 OCT 2014</t>
  </si>
  <si>
    <t>210</t>
  </si>
  <si>
    <t>CANADA;USA;SPAIN;GERMANY (FED REP GER);CHINA MAINLAND;</t>
  </si>
  <si>
    <t>BEIJING JIAOTONG UNIV, STATE KEY LAB RAIL TRAFF CONTROL &amp; SAFETY, BEIJING 100044, PEOPLES R CHINA;ARMED POLICE FORCE, ENGN COLL, XIAN 710086, PEOPLES R CHINA;PEKING UNIV, SCH ELECT ENGN &amp; COMP SCI, BEIJING 100001, PEOPLES R CHINA;TECH UNIV CAROLO WILHELMINA BRAUNSCHWEIG, INST COMMUN TECHNOL IFN, D-38106 BRAUNSCHWEIG, GERMANY;UNIV S CAROLINA, DEPT ELECT ENGN, COLUMBIA, SC 29208 USA;UNIV BRITISH COLUMBIA, DEPT ELECT &amp; COMP ENGN, VANCOUVER, BC V6T 1Z4, CANADA;TECH UNIV MADRID, TELECOMMUN SCH, MADRID 28031, SPAIN</t>
  </si>
  <si>
    <t>ARMED POLICE FORCE;UNIVERSITY OF SOUTH CAROLINA SYSTEM;UNIVERSITY OF SOUTH CAROLINA COLUMBIA;UNIVERSITY OF BRITISH COLUMBIA;UNIVERSIDAD POLITECNICA DE MADRID;PEKING UNIVERSITY;BRAUNSCHWEIG UNIVERSITY OF TECHNOLOGY;BEIJING JIAOTONG UNIVERSITY;</t>
  </si>
  <si>
    <t>WOS:000462587400152</t>
  </si>
  <si>
    <t>10.1093/nar/gky1021</t>
  </si>
  <si>
    <t>MEDLINE:30380087</t>
  </si>
  <si>
    <t>SYMMAP: AN INTEGRATIVE DATABASE OF TRADITIONAL CHINESE MEDICINE ENHANCED BY SYMPTOM MAPPING</t>
  </si>
  <si>
    <t>WU, Y;ZHANG, FL;YANG, K;FANG, SS;BU, DC;LI, H;SUN, L;HU, HR;GAO, K;WANG, W;ZHOU, XZ;ZHAO, Y;CHEN, JX</t>
  </si>
  <si>
    <t>NUCLEIC ACIDS RESEARCH 47 (D1): D1110-D1117 JAN 8 2019</t>
  </si>
  <si>
    <t>208</t>
  </si>
  <si>
    <t>BEIJING UNIV CHINESE MED, BEIJING 100029, PEOPLES R CHINA;CHINESE ACAD SCI, INST COMP TECHNOL, ADV COMP RES CTR, KEY LAB INTELLIGENT INFORMAT PROC, BEIJING 100190, PEOPLES R CHINA;BEIJING JIAOTONG UNIV, SCH COMP &amp; INFORMAT TECHNOL, BEIJING 100044, PEOPLES R CHINA;BEIJING JIAOTONG UNIV, BEIJING KEY LAB TRAFF DATA ANAL &amp; MIN, BEIJING 100044, PEOPLES R CHINA</t>
  </si>
  <si>
    <t>BEIJING JIAOTONG UNIVERSITY;INSTITUTE OF COMPUTING TECHNOLOGY, CAS;CHINESE ACADEMY OF SCIENCES;BEIJING UNIVERSITY OF CHINESE MEDICINE;</t>
  </si>
  <si>
    <t>WOS:000442262900021</t>
  </si>
  <si>
    <t>10.1039/c8ee01107a</t>
  </si>
  <si>
    <t>TERNARY NONFULLERENE POLYMER SOLAR CELLS WITH EFFICIENCY &gt; 13.7% BY INTEGRATING THE ADVANTAGES OF THE MATERIALS AND TWO BINARY CELLS</t>
  </si>
  <si>
    <t>MA, XL;GAO, W;YU, JS;AN, QS;ZHANG, M;HU, ZH;WANG, JX;TANG, WH;YANG, CL;ZHANG, FJ</t>
  </si>
  <si>
    <t>ENERGY &amp; ENVIRONMENTAL SCIENCE 11 (8): 2134-2141 AUG 1 2018</t>
  </si>
  <si>
    <t>BEIJING JIAOTONG UNIV, MINIST EDUC, KEY LAB LUMINESCENCE &amp; OPT INFORMAT, BEIJING 100044, PEOPLES R CHINA;SHENZHEN UNIV, COLL MAT SCI &amp; ENGN, SHENZHEN 518060, PEOPLES R CHINA;WUHAN UNIV, DEPT CHEM, HUBEI KEY LAB ORGAN &amp; POLYMER OPTOELECT MAT, HUBEI COLLABORAT INNOVAT CTR ADV ORGAN CHEM MAT, WUHAN 430072, HUBEI, PEOPLES R CHINA;NANJING UNIV SCI &amp; TECHNOL, MINIST EDUC, KEY LAB SOFT CHEM &amp; FUNCT MAT, NANJING 210094, JIANGSU, PEOPLES R CHINA</t>
  </si>
  <si>
    <t>BEIJING JIAOTONG UNIVERSITY;WUHAN UNIVERSITY;SHENZHEN UNIVERSITY;NANJING UNIVERSITY OF SCIENCE &amp; TECHNOLOGY;</t>
  </si>
  <si>
    <t>WOS:000409525300006</t>
  </si>
  <si>
    <t>10.1016/j.electacta.2017.07.084</t>
  </si>
  <si>
    <t>ALKALINE INTERCALATION OF TI3C2 MXENE FOR SIMULTANEOUS ELECTROCHEMICAL DETECTION OF CD(II), PB(II), CU(II) AND HG(II)</t>
  </si>
  <si>
    <t>ZHU, XL;LIU, BC;HOU, HJ;HUANG, ZY;ZEINU, KM;HUANG, L;YUAN, XQ;GUO, DB;HU, JP;YANG, JK</t>
  </si>
  <si>
    <t>ELECTROCHIMICA ACTA 248: 46-57 SEP 10 2017</t>
  </si>
  <si>
    <t>HUAZHONG UNIV SCI &amp; TECHNOL, SCH ENVIRONM SCI &amp; ENGN, WUHAN 430074, PEOPLES R CHINA;BEIJING JIAOTONG UNIV, SCH MECH &amp; ELECT CONTROL ENGN, CTR MAT SCI &amp; ENGN, BEIJING 100044, PEOPLES R CHINA</t>
  </si>
  <si>
    <t>BEIJING JIAOTONG UNIVERSITY;HUAZHONG UNIVERSITY OF SCIENCE &amp; TECHNOLOGY;</t>
  </si>
  <si>
    <t>WOS:000430537000009</t>
  </si>
  <si>
    <t>10.1039/c8ee00215k</t>
  </si>
  <si>
    <t>EFFICIENT TERNARY NON-FULLERENE POLYMER SOLAR CELLS WITH PCE OF 11.92% AND FF OF 76.5%+</t>
  </si>
  <si>
    <t>ZHANG, M;GAO, W;ZHANG, FJ;MI, Y;WANG, WB;AN, QS;WANG, J;MA, XL;MIAO, JL;HU, ZH;LIU, XF;ZHANG, J;YANG, CL</t>
  </si>
  <si>
    <t>ENERGY &amp; ENVIRONMENTAL SCIENCE 11 (4): 841-849 APR 1 2018</t>
  </si>
  <si>
    <t>207</t>
  </si>
  <si>
    <t>BEIJING JIAOTONG UNIV, KEY LAB LUMINESCENCE &amp; OPT INFORMAT, MINIST EDUC, BEIJING 100044, PEOPLES R CHINA;WUHAN UNIV, DEPT CHEM, HUBEI KEY LAB ORGAN &amp; POLYMER OPTOELECT MAT, HUBEI COLLABORAT INNOVAT CTR ADV ORGAN CHEM MAT, WUHAN 430072, HUBEI, PEOPLES R CHINA;CHINESE ACAD SCI, CTR EXCELLENCE NANOSCI, KEY LAB STANDARDIZAT &amp; MEASUREMENT NANOTECHNOL, NATL CTR NANOSCI &amp; TECHNOL,DIV NANOPHOTON, BEIJING 100190, PEOPLES R CHINA;TAISHAN UNIV, COLL PHYS &amp; ELECT ENGN, TAI AN 271021, SHANDONG, PEOPLES R CHINA;GUILIN UNIV ELECT TECHNOL, SCH MAT SCI &amp; TECHNOL, GUANGXI KEY LAB INFORMAT MAT, GUILIN 541004, PEOPLES R CHINA</t>
  </si>
  <si>
    <t>BEIJING JIAOTONG UNIVERSITY;WUHAN UNIVERSITY;TAISHAN UNIVERSITY;NATIONAL CENTER FOR NANOSCIENCE &amp; TECHNOLOGY - CHINA;GUILIN UNIVERSITY OF ELECTRONIC TECHNOLOGY;CHINESE ACADEMY OF SCIENCES;</t>
  </si>
  <si>
    <t>WOS:000443894700026</t>
  </si>
  <si>
    <t>10.1109/TIE.2018.2829668</t>
  </si>
  <si>
    <t>AN OVERALL DISTRIBUTION PARTICLE SWARM OPTIMIZATION MPPT ALGORITHM FOR PHOTOVOLTAIC SYSTEM UNDER PARTIAL SHADING</t>
  </si>
  <si>
    <t>LI, H;YANG, D;SU, WZ;LU, JH;YU, XH</t>
  </si>
  <si>
    <t>IEEE TRANSACTIONS ON INDUSTRIAL ELECTRONICS 66 (1): 265-275 JAN 2019</t>
  </si>
  <si>
    <t>203</t>
  </si>
  <si>
    <t>AUSTRALIA;CHINA MAINLAND;</t>
  </si>
  <si>
    <t>BEIJING JIAOTONG UNIV, SCH ELECT ENGN, BEIJING 100044, PEOPLES R CHINA;RAILWAY SCI CORP LTD, CHINA ACAD, BEIJING 100081, PEOPLES R CHINA;BEIHANG UNIV, SCH AUTOMAT SCI &amp; ELECT ENGN, STATE KEY LAB SOFTWARE DEV ENVIRONM, BEIJING 100083, PEOPLES R CHINA;BEIHANG UNIV, BEIJING ADV INNOVAT CTR BIG DATA &amp; BRAIN MACHINE, BEIJING 100083, PEOPLES R CHINA;CHINESE ACAD SCI, ACAD MATH &amp; SYST SCI, BEIJING 100190, PEOPLES R CHINA;UNIV CHINESE ACAD SCI, BEIJING 100049, PEOPLES R CHINA;RMIT UNIV, MELBOURNE, VIC 3000, AUSTRALIA</t>
  </si>
  <si>
    <t>ACADEMY OF MATHEMATICS &amp; SYSTEM SCIENCES, CAS;UNIVERSITY OF CHINESE ACADEMY OF SCIENCES, CAS;ROYAL MELBOURNE INSTITUTE OF TECHNOLOGY (RMIT);RAILWAY SCI CORP LTD;CHINESE ACADEMY OF SCIENCES;BEIJING JIAOTONG UNIVERSITY;BEIHANG UNIVERSITY;</t>
  </si>
  <si>
    <t>WOS:000437883400040</t>
  </si>
  <si>
    <t>10.1109/TII.2017.2789219</t>
  </si>
  <si>
    <t>SIGNIFICANT PERMISSION IDENTIFICATION FOR MACHINE-LEARNING-BASED ANDROID MALWARE DETECTION</t>
  </si>
  <si>
    <t>LI, J;SUN, LC;YAN, QB;LI, ZQ;SRISA-AN, W;YE, H</t>
  </si>
  <si>
    <t>IEEE TRANSACTIONS ON INDUSTRIAL INFORMATICS 14 (7): 3216-3225 JUL 2018</t>
  </si>
  <si>
    <t>199</t>
  </si>
  <si>
    <t>GUANGZHOU UNIV, SCH COMP SCI &amp; EDUC SOFTWARE, GUANGZHOU 510006, GUANGDONG, PEOPLES R CHINA;UNIV ILLINOIS, DEPT COMP SCI, CHICAGO, IL 60607 USA;UNIV NEBRASKA, DEPT COMP SCI &amp; ENGN, LINCOLN, NE 68588 USA;BEIJING JIAOTONG UNIV, BEIJING KEY LAB SECUR &amp; PRIVACY INTELLIGENT TRANS, BEIJING 100044, PEOPLES R CHINA</t>
  </si>
  <si>
    <t>BEIJING JIAOTONG UNIVERSITY;UNIVERSITY OF NEBRASKA SYSTEM;UNIVERSITY OF NEBRASKA LINCOLN;UNIVERSITY OF ILLINOIS SYSTEM;UNIVERSITY OF ILLINOIS CHICAGO HOSPITAL;UNIVERSITY OF ILLINOIS CHICAGO;GUANGZHOU UNIVERSITY;</t>
  </si>
  <si>
    <t>WOS:000319828800036</t>
  </si>
  <si>
    <t>10.1109/TITS.2013.2244885</t>
  </si>
  <si>
    <t>A SUBWAY TRAIN TIMETABLE OPTIMIZATION APPROACH BASED ON ENERGY-EFFICIENT OPERATION STRATEGY</t>
  </si>
  <si>
    <t>SU, S;LI, X;TANG, T;GAO, ZY</t>
  </si>
  <si>
    <t>IEEE TRANSACTIONS ON INTELLIGENT TRANSPORTATION SYSTEMS 14 (2): 883-893 JUN 2013</t>
  </si>
  <si>
    <t>BEIJING JIAOTONG UNIV, STATE KEY LAB RAIL TRAFF CONTROL &amp; SAFETY, BEIJING 100044, PEOPLES R CHINA;BEIJING UNIV CHEM TECHNOL, SCH ECON &amp; MANAGEMENT, BEIJING 100029, PEOPLES R CHINA</t>
  </si>
  <si>
    <t>BEIJING JIAOTONG UNIVERSITY;BEIJING UNIVERSITY OF CHEMICAL TECHNOLOGY;</t>
  </si>
  <si>
    <t>WOS:000388873800029</t>
  </si>
  <si>
    <t>10.1109/TCOMM.2016.2602341</t>
  </si>
  <si>
    <t>AMBIENT BACKSCATTER COMMUNICATION SYSTEMS: DETECTION AND PERFORMANCE ANALYSIS</t>
  </si>
  <si>
    <t>WANG, GP;GAO, FF;FAN, RF;TELLAMBURA, C</t>
  </si>
  <si>
    <t>IEEE TRANSACTIONS ON COMMUNICATIONS 64 (11): 4836-4846 NOV 2016</t>
  </si>
  <si>
    <t>198</t>
  </si>
  <si>
    <t>BEIJING JIAOTONG UNIV, BEIJING KEY LAB TRANSPORTAT DATA ANAL &amp; MIN, SCH COMP &amp; INFORMAT TECHNOL, BEIJING 100044, PEOPLES R CHINA;TSINGHUA UNIV, STATE KEY LAB INTELLIGENT TECHNOL &amp; SYST, BEIJING 100084, PEOPLES R CHINA;TSINGHUA UNIV, TSINGHUA NATL LAB INFORMAT SCI &amp; TECHNOL, DEPT AUTOMAT, BEIJING 100084, PEOPLES R CHINA;BEIJING INST TECHNOL, SCH INFORMAT &amp; ELECT, BEIJING 100081, PEOPLES R CHINA;UNIV ALBERTA, DEPT ELECT &amp; COMP ENGN, EDMONTON, AB T6G 2V4, CANADA</t>
  </si>
  <si>
    <t>BEIJING INSTITUTE OF TECHNOLOGY;UNIVERSITY OF ALBERTA;TSINGHUA UNIVERSITY;BEIJING JIAOTONG UNIVERSITY;</t>
  </si>
  <si>
    <t>WOS:000600666100014</t>
  </si>
  <si>
    <t>10.1016/j.jcis.2020.08.093</t>
  </si>
  <si>
    <t>MEDLINE:32942068</t>
  </si>
  <si>
    <t>PAPAYA LEAVES EXTRACT AS A NOVEL ECO-FRIENDLY CORROSION INHIBITOR FOR CU IN H2SO4 MEDIUM</t>
  </si>
  <si>
    <t>TAN, BC;XIANG, B;ZHANG, ST;QIANG, YJ;XU, LH;CHEN, SJ;HE, JH</t>
  </si>
  <si>
    <t>JOURNAL OF COLLOID AND INTERFACE SCIENCE 582: 918-931 PART B JAN 15 2021</t>
  </si>
  <si>
    <t>196</t>
  </si>
  <si>
    <t>CHONGQING UNIV, SCH CHEM &amp; CHEM ENGN, CHONGQING 400044, PEOPLES R CHINA;CHONGQING UNIV ARTS &amp; SCI, SCH MAT &amp; CHEM ENGN, YONGCHUAN 402160, PEOPLES R CHINA;CHINESE ACAD SCI, KEY LAB MARINE MAT &amp; RELATED TECHNOL, ZHEJIANG KEY LAB MARINE MAT &amp; PROTECT TECHNOL, NINGBO INST MAT TECHNOL &amp; ENGN, NINGBO 315201, PEOPLES R CHINA;BEIJING JIAOTONG UNIV, SCH CIVIL ENGN, BEIJING 100044, PEOPLES R CHINA;BOMIN ELECT LTD, MEIZHOU 514021, PEOPLES R CHINA</t>
  </si>
  <si>
    <t>BEIJING JIAOTONG UNIVERSITY;NINGBO INSTITUTE OF MATERIALS TECHNOLOGY AND ENGINEERING, CAS;CHONGQING UNIVERSITY OF ARTS &amp; SCIENCES;CHONGQING UNIVERSITY;CHINESE ACADEMY OF SCIENCES;BOMIN ELECT LTD;</t>
  </si>
  <si>
    <t>2021</t>
  </si>
  <si>
    <t>WOS:000692594900008</t>
  </si>
  <si>
    <t>10.1093/nsr/nwaa305</t>
  </si>
  <si>
    <t>MEDLINE:34691710</t>
  </si>
  <si>
    <t>APPROACHING 18% EFFICIENCY OF TERNARY ORGANIC PHOTOVOLTAICS WITH WIDE BANDGAP POLYMER DONOR AND WELL COMPATIBLE Y6:Y6-1O AS ACCEPTOR</t>
  </si>
  <si>
    <t>MA, XL;ZENG, AP;GAO, JH;HU, ZH;XU, CY;SON, JH;JEONG, SY;ZHANG, CX;LI, MY;WANG, K;YAN, H;MA, ZF;WANG, YS;WOO, HY;ZHANG, FJ</t>
  </si>
  <si>
    <t>NATIONAL SCIENCE REVIEW 8 (8): - AUG 2021</t>
  </si>
  <si>
    <t>195</t>
  </si>
  <si>
    <t>CHINA MAINLAND;SOUTH KOREA;HONG KONG;</t>
  </si>
  <si>
    <t>BEIJING JIAOTONG UNIV, KEY LAB LUMINESCENCE &amp; OPT INFORMAT, MINIST EDUC, BEIJING 100044, PEOPLES R CHINA;HONG KONG UNIV SCI &amp; TECHNOL, DEPT CHEM, HONG KONG, PEOPLES R CHINA;SOUTH CHINA UNIV TECHNOL, INST POLYMER OPTOELECT MAT &amp; DEVICES, STATE KEY LAB LUMINESCENT MAT &amp; DEVICES, GUANGZHOU 510640, PEOPLES R CHINA;KOREA UNIV, COLL SCI, DEPT CHEM, ORGAN OPTOELECT MAT LAB, SEOUL 02841, SOUTH KOREA;DONGHUA UNIV, COLL MAT SCI &amp; ENGN, CTR ADV LOW DIMENS MAT, STATE KEY LAB MODIFICAT CHEM FIBERS &amp; POLYMER MAT, SHANGHAI 201620, PEOPLES R CHINA</t>
  </si>
  <si>
    <t>BEIJING JIAOTONG UNIVERSITY;SOUTH CHINA UNIVERSITY OF TECHNOLOGY;KOREA UNIVERSITY;HONG KONG UNIVERSITY OF SCIENCE &amp; TECHNOLOGY;DONGHUA UNIVERSITY;</t>
  </si>
  <si>
    <t>WOS:000395869700001</t>
  </si>
  <si>
    <t>10.1109/TIFS.2016.2636090</t>
  </si>
  <si>
    <t>IPRIVACY: IMAGE PRIVACY PROTECTION BY IDENTIFYING SENSITIVE OBJECTS VIA DEEP MULTI-TASK LEARNING</t>
  </si>
  <si>
    <t>YU, J;ZHANG, BP;KUANG, ZZ;LIN, D;FAN, JP</t>
  </si>
  <si>
    <t>IEEE TRANSACTIONS ON INFORMATION FORENSICS AND SECURITY 12 (5): 1005-1016 MAY 2017</t>
  </si>
  <si>
    <t>194</t>
  </si>
  <si>
    <t>CHINA MAINLAND;USA;SINGAPORE;</t>
  </si>
  <si>
    <t>UNC CHARLOTTE, CHARLOTTE, NC 28223 USA;HANGZHOU DIANZI UNIV, SCH COMP SCI, HANGZHOU 310018, PEOPLES R CHINA;BEIJING JIAOTONG UNIV, SCH COMP &amp; INFORMAT TECHNOL, BEIJING 100044, PEOPLES R CHINA;CHINA UNIV PETR, COLL COMP &amp; COMMUN ENGN, QINGDAO 266580, PEOPLES R CHINA;MISSOURI UNIV SCI &amp; TECHNOL, DEPT COMP SCI, ROLLA, MO 65409 USA;UNIV N CAROLINA, DEPT COMP SCI, CHARLOTTE, NC 28223 USA;XIAMEN UNIV, SCH INFORMAT SCI &amp; TECHNOL, XIAMEN, PEOPLES R CHINA;NANJING UNIV TECHNOL, SINGAPORE, SINGAPORE;UNC, CHARLOTTE, NC 28223 USA;CHINA UNIV PETR, TSINGDAO, PEOPLES R CHINA;PURDUE UNIV, W LAFAYETTE, IN 47907 USA;MISSOURI UNIV SCI &amp; TECHNOL, CYBERSECUR LAB, ROLLA, MO USA;CHINESE ACAD SCI, SHANGHAI INST OPT &amp; FINE MECH, OPT STORAGE &amp; COMP SCI, SHANGHAI, PEOPLES R CHINA</t>
  </si>
  <si>
    <t>BEIJING JIAOTONG UNIVERSITY;XIAMEN UNIVERSITY;UNIVERSITY OF NORTH CAROLINA CHARLOTTE;UNIVERSITY OF NORTH CAROLINA;UNIVERSITY OF MISSOURI SYSTEM;SHANGHAI INSTITUTE OF OPTICS &amp; FINE MECHANICS;PURDUE UNIVERSITY WEST LAFAYETTE CAMPUS;PURDUE UNIVERSITY SYSTEM;PURDUE UNIVERSITY;NANYANG TECHNOLOGICAL UNIVERSITY &amp; NATIONAL INSTITUTE OF EDUCATION (NIE) SINGAPORE;NANYANG TECHNOLOGICAL UNIVERSITY;MISSOURI UNIVERSITY OF SCIENCE &amp; TECHNOLOGY;HANGZHOU DIANZI UNIVERSITY;CHINESE ACADEMY OF SCIENCES;CHINA UNIVERSITY OF PETROLEUM;</t>
  </si>
  <si>
    <t>WOS:000480340700003</t>
  </si>
  <si>
    <t>10.1109/ACCESS.2019.2930208</t>
  </si>
  <si>
    <t>CELL-FREE MASSIVE MIMO: A NEW NEXT-GENERATION PARADIGM</t>
  </si>
  <si>
    <t>ZHANG, JY;CHEN, SF;LIN, Y;ZHENG, JK;AI, B;HANZO, L</t>
  </si>
  <si>
    <t>IEEE ACCESS 7: 99878-99888 2019</t>
  </si>
  <si>
    <t>192</t>
  </si>
  <si>
    <t>BEIJING JIAOTONG UNIV, SCH ELECT &amp; INFORMAT ENGN, BEIJING 100044, PEOPLES R CHINA;XIDIAN UNIV, STATE KEY LAB INTEGRATED SERV NETWORKS, XIAN 710071, SHAANXI, PEOPLES R CHINA;NANJING UNIV SCI &amp; TECHNOL, SCH ELECT &amp; OPT ENGN, NANJING 210094, JIANGSU, PEOPLES R CHINA;BEIJING JIAOTONG UNIV, STATE KEY LAB RAIL TRAFF CONTROL &amp; SAFETY, BEIJING 100044, PEOPLES R CHINA;UNIV SOUTHAMPTON, SCH ECS, SOUTHAMPTON SO17 1BJ, HANTS, ENGLAND</t>
  </si>
  <si>
    <t>BEIJING JIAOTONG UNIVERSITY;XIDIAN UNIVERSITY;UNIVERSITY OF SOUTHAMPTON;NANJING UNIVERSITY OF SCIENCE &amp; TECHNOLOGY;</t>
  </si>
  <si>
    <t>WOS:000348219800027</t>
  </si>
  <si>
    <t>10.1109/MCOM.2015.7010536</t>
  </si>
  <si>
    <t>ENABLING DEVICE-TO-DEVICE COMMUNICATIONS IN MILLIMETER-WAVE 5G CELLULAR NETWORKS</t>
  </si>
  <si>
    <t>QIAO, J;SHEN, XM;MARK, JW;SHEN, QH;HE, YJ;LEI, L</t>
  </si>
  <si>
    <t>IEEE COMMUNICATIONS MAGAZINE 53 (1): 209-215 JAN 2015</t>
  </si>
  <si>
    <t>UNIV WATERLOO, DEPT ELECT &amp; COMP ENGN, WATERLOO, ON N2L 3G1, CANADA;SHENZHEN UNIV, SHENZHEN, PEOPLES R CHINA;BEIJING JIAOTONG UNIV, STATE KEY LAB RAIL TRAFF CONTROL &amp; SAFETY, BEIJING, PEOPLES R CHINA</t>
  </si>
  <si>
    <t>BEIJING JIAOTONG UNIVERSITY;UNIVERSITY OF WATERLOO;SHENZHEN UNIVERSITY;</t>
  </si>
  <si>
    <t>WOS:000495647600011</t>
  </si>
  <si>
    <t>10.1109/TAC.2019.2894586</t>
  </si>
  <si>
    <t>ON MODEL-FREE ADAPTIVE CONTROL AND ITS STABILITY ANALYSIS</t>
  </si>
  <si>
    <t>HOU, ZS;XIONG, SS</t>
  </si>
  <si>
    <t>IEEE TRANSACTIONS ON AUTOMATIC CONTROL 64 (11): 4555-4569 NOV 2019</t>
  </si>
  <si>
    <t>191</t>
  </si>
  <si>
    <t>QINGDAO UNIV, SCH AUTOMAT, QINGDAO 266071, SHANDONG, PEOPLES R CHINA;BEIJING JIAOTONG UNIV, SCH ELECT &amp; INFORMAT ENGN, ADV CONTROL SYST LAB, BEIJING 100044, PEOPLES R CHINA</t>
  </si>
  <si>
    <t>BEIJING JIAOTONG UNIVERSITY;QINGDAO UNIVERSITY;</t>
  </si>
  <si>
    <t>WOS:000402910000016</t>
  </si>
  <si>
    <t>10.1109/TSP.2017.2706179</t>
  </si>
  <si>
    <t>CHANNEL ESTIMATION AND PERFORMANCE ANALYSIS OF ONE-BIT MASSIVE MIMO SYSTEMS</t>
  </si>
  <si>
    <t>LI, YZ;TAO, C;SECO-GRANADOS, G;MEZGHANI, A;SWINDLEHURST, AL;LIU, L</t>
  </si>
  <si>
    <t>IEEE TRANSACTIONS ON SIGNAL PROCESSING 65 (15): 4075-4089 AUG 1 2017</t>
  </si>
  <si>
    <t>CHINA MAINLAND;USA;SPAIN;GERMANY (FED REP GER);</t>
  </si>
  <si>
    <t>BEIJING JIAOTONG UNIV, INST BROADBAND WIRELESS MOBILE COMMUN, BEIJING 100044, PEOPLES R CHINA;UNIV AUTONOMA BARCELONA, TELECOMMUN &amp; SYST ENGN DEPT, E-08193 BARCELONA, SPAIN;UNIV CALIF IRVINE, CTR PERVAS COMMUN &amp; COMP, IRVINE, CA 92697 USA;TECH UNIV MUNICH, INST ADV STUDY, D-80333 MUNICH, GERMANY</t>
  </si>
  <si>
    <t>AUTONOMOUS UNIVERSITY OF BARCELONA;UNIVERSITY OF CALIFORNIA SYSTEM;UNIVERSITY OF CALIFORNIA IRVINE;TECHNICAL UNIVERSITY OF MUNICH;BEIJING JIAOTONG UNIVERSITY;</t>
  </si>
  <si>
    <t>WOS:000395476200016</t>
  </si>
  <si>
    <t>10.1109/TCYB.2016.2519449</t>
  </si>
  <si>
    <t>MEDLINE:27046859</t>
  </si>
  <si>
    <t>CROSS-MODAL RETRIEVAL WITH CNN VISUAL FEATURES: A NEW BASELINE</t>
  </si>
  <si>
    <t>WEI, YC;ZHAO, Y;LU, CY;WEI, SK;LIU, LQ;ZHU, ZF;YAN, SC</t>
  </si>
  <si>
    <t>IEEE TRANSACTIONS ON CYBERNETICS 47 (2): 449-460 FEB 2017</t>
  </si>
  <si>
    <t>BEIJING JIAOTONG UNIV, INST INFORMAT SCI, BEIJING 100044, PEOPLES R CHINA;BEIJING KEY LAB ADV INFORMAT SCI &amp; NETWORK TECHNO, BEIJING 100044, PEOPLES R CHINA;NATL UNIV SINGAPORE, DEPT ELECT &amp; COMP ENGN, SINGAPORE 2423525, SINGAPORE</t>
  </si>
  <si>
    <t>BEIJING JIAOTONG UNIVERSITY;NATIONAL UNIVERSITY OF SINGAPORE;</t>
  </si>
  <si>
    <t>WOS:000350218300002</t>
  </si>
  <si>
    <t>10.1016/j.finel.2015.01.006</t>
  </si>
  <si>
    <t>A SHEAR WALL ELEMENT FOR NONLINEAR SEISMIC ANALYSIS OF SUPER-TALL BUILDINGS USING OPENSEES</t>
  </si>
  <si>
    <t>LU, XZ;XIE, LL;GUAN, H;HUANG, YL;LU, X</t>
  </si>
  <si>
    <t>FINITE ELEMENTS IN ANALYSIS AND DESIGN 98: 14-25 JUN 2015</t>
  </si>
  <si>
    <t>AUSTRALIA;USA;CHINA MAINLAND;</t>
  </si>
  <si>
    <t>TSINGHUA UNIV, DEPT CIVIL ENGN, BEIJING 100084, PEOPLES R CHINA;GRIFFITH UNIV, GRIFFITH SCH ENGN, NATHAN, QLD 4222, AUSTRALIA;ARUP, SAN FRANCISCO, CA USA;BEIJING JIAOTONG UNIV, DEPT CIVIL ENGN, BEIJING 100044, PEOPLES R CHINA</t>
  </si>
  <si>
    <t>ARUP;TSINGHUA UNIVERSITY;GRIFFITH UNIVERSITY;BEIJING JIAOTONG UNIVERSITY;</t>
  </si>
  <si>
    <t>WOS:000340551700007</t>
  </si>
  <si>
    <t>10.1007/s10409-014-0072-3</t>
  </si>
  <si>
    <t>FREE VIBRATION OF SIZE-DEPENDENT MAGNETO-ELECTRO-ELASTIC NANOPLATES BASED ON THE NONLOCAL THEORY</t>
  </si>
  <si>
    <t>KE, LL;WANG, YS;YANG, J;KITIPORNCHAI, S</t>
  </si>
  <si>
    <t>ACTA MECHANICA SINICA 30 (4): 516-525 AUG 2014</t>
  </si>
  <si>
    <t>188</t>
  </si>
  <si>
    <t>BEIJING JIAOTONG UNIV, INST ENGN MECH, BEIJING 100044, PEOPLES R CHINA;UNIV QUEENSLAND, SCH CIVIL ENGN, ST LUCIA, QLD 4072, AUSTRALIA;RMIT UNIV, SCH AEROSP MECH &amp; MFG ENGN, BUNDOORA, VIC 3083, AUSTRALIA</t>
  </si>
  <si>
    <t>BEIJING JIAOTONG UNIVERSITY;UNIVERSITY OF QUEENSLAND;ROYAL MELBOURNE INSTITUTE OF TECHNOLOGY (RMIT);</t>
  </si>
  <si>
    <t>WOS:000688449200005</t>
  </si>
  <si>
    <t>10.1109/COMST.2021.3077737</t>
  </si>
  <si>
    <t>RECONFIGURABLE INTELLIGENT SURFACES: PRINCIPLES AND OPPORTUNITIES</t>
  </si>
  <si>
    <t>LIU, YW;LIU, X;MU, XD;HOU, TW;XU, JQ;DI RENZO, M;AL-DHAHIR, N</t>
  </si>
  <si>
    <t>IEEE COMMUNICATIONS SURVEYS AND TUTORIALS 23 (3): 1546-1577 2021</t>
  </si>
  <si>
    <t>CHINA MAINLAND;USA;FRANCE;ENGLAND;</t>
  </si>
  <si>
    <t>QUEEN MARY UNIV LONDON, SCH ELECT ENGN &amp; COMP SCI, LONDON E1 4NS, ENGLAND;BEIJING UNIV POSTS &amp; TELECOMMUN, MINIST EDUC, SCH ARTIFICIAL INTELLIGENCE, BEIJING 100876, PEOPLES R CHINA;BEIJING UNIV POSTS &amp; TELECOMMUN, MINIST EDUC, KEY LAB UNIVERSAL WIRELESS COMMUN, BEIJING 100876, PEOPLES R CHINA;BEIJING JIAOTONG UNIV, SCH ELECT &amp; INFORMAT ENGN, BEIJING 100044, PEOPLES R CHINA;UNIV PARIS SACLAY, CNRS, CENT SUPELEC, LAB SIGNAUX &amp; SYST, F-91192 GIF SUR YVETTE, FRANCE;UNIV TEXAS DALLAS, DEPT ELECT &amp; COMP ENGN, RICHARDSON, TX 75080 USA</t>
  </si>
  <si>
    <t>BEIJING JIAOTONG UNIVERSITY;UNIVERSITY OF TEXAS SYSTEM;UNIVERSITY OF TEXAS DALLAS;UNIVERSITY OF LONDON;UNIVERSITE PARIS SACLAY;UNIV PARIS SACLAY COMUE;UDICE-FRENCH RESEARCH UNIVERSITIES;QUEEN MARY UNIVERSITY LONDON;CENTRE NATIONAL DE LA RECHERCHE SCIENTIFIQUE (CNRS);BEIJING UNIVERSITY OF POSTS &amp; TELECOMMUNICATIONS;</t>
  </si>
  <si>
    <t>WOS:000484873600005</t>
  </si>
  <si>
    <t>10.1016/j.knosys.2019.05.028</t>
  </si>
  <si>
    <t>EA-LSTM: EVOLUTIONARY ATTENTION-BASED LSTM FOR TIME SERIES PREDICTION</t>
  </si>
  <si>
    <t>LI, Y;ZHU, ZF;KONG, DQ;HAN, H;ZHAO, Y</t>
  </si>
  <si>
    <t>KNOWLEDGE-BASED SYSTEMS 181: - OCT 1 2019</t>
  </si>
  <si>
    <t>187</t>
  </si>
  <si>
    <t>BEIJING JIAOTONG UNIV, INST INFORMAT SCI, BEIJING 100044, PEOPLES R CHINA;BEIJING KEY LAB ADV INFORMAT SCI &amp; NETWORK TECHNO, BEIJING 100044, PEOPLES R CHINA;MICROSOFT MULTIMEDIA, BEIJING 100080, PEOPLES R CHINA;CHINESE ACAD SCI, INST AUTOMAT, NATL LAB PATTERN RECOGNIT, BEIJING 100190, PEOPLES R CHINA;CAS CTR EXCELLENCE BRAIN SCI &amp; INTELLIGENCE TECHN, SHANGHAI 200031, PEOPLES R CHINA</t>
  </si>
  <si>
    <t>BEIJING JIAOTONG UNIVERSITY;MICROSOFT MULTIMEDIA;INSTITUTE OF AUTOMATION, CAS;CHINESE ACADEMY OF SCIENCES;CAS CTR EXCELLENCE BRAIN SCI &amp; INTELLIGENCE TECHN;</t>
  </si>
  <si>
    <t>WOS:000403745000004</t>
  </si>
  <si>
    <t>10.1002/bse.1929</t>
  </si>
  <si>
    <t>REMANUFACTURING FOR THE CIRCULAR ECONOMY: AN EXAMINATION OF CONSUMER SWITCHING BEHAVIOR</t>
  </si>
  <si>
    <t>HAZEN, BT;MOLLENKOPF, DA;WANG, YC</t>
  </si>
  <si>
    <t>BUSINESS STRATEGY AND THE ENVIRONMENT 26 (4): 451-464 MAY 2017</t>
  </si>
  <si>
    <t>ECONOMICS &amp; BUSINESS</t>
  </si>
  <si>
    <t>186</t>
  </si>
  <si>
    <t>UNIV TENNESSEE, DEPT MKT &amp; SUPPLY CHAIN MANAGEMENT, KNOXVILLE, TN USA;BEIJING JIAOTONG UNIV, DEPT ECON, BEIJING, PEOPLES R CHINA</t>
  </si>
  <si>
    <t>WOS:000383024200039</t>
  </si>
  <si>
    <t>10.1007/s11071-016-2905-z</t>
  </si>
  <si>
    <t>CONSTRUCTING LUMP SOLUTIONS TO A GENERALIZED KADOMTSEV-PETVIASHVILI-BOUSSINESQ EQUATION</t>
  </si>
  <si>
    <t>LU, X;CHEN, ST;MA, WX</t>
  </si>
  <si>
    <t>NONLINEAR DYNAMICS 86 (1): 523-534 OCT 2016</t>
  </si>
  <si>
    <t>185</t>
  </si>
  <si>
    <t>BEIJING JIAO TONG UNIV, DEPT MATH, BEIJING 100044, PEOPLES R CHINA;XUZHOU INST TECHNOL, SCH MATH &amp; PHYS SCI, XUZHOU 221111, JIANGSU, PEOPLES R CHINA;UNIV S FLORIDA, DEPT MATH &amp; STAT, TAMPA, FL 33620 USA;NORTH WEST UNIV, DEPT MATH SCI, INT INST SYMMETRY ANAL &amp; MATH MODELLING, MAFIKENG CAMPUS,PRIVATE BAG X 2046, ZA-2735 MMABATHO, SOUTH AFRICA</t>
  </si>
  <si>
    <t>BEIJING JIAOTONG UNIVERSITY;XUZHOU UNIVERSITY OF TECHNOLOGY;UNIVERSITY OF SOUTH FLORIDA;STATE UNIVERSITY SYSTEM OF FLORIDA;NORTH WEST UNIVERSITY - SOUTH AFRICA;</t>
  </si>
  <si>
    <t>WOS:000367260000002</t>
  </si>
  <si>
    <t>10.1109/TITS.2015.2447507</t>
  </si>
  <si>
    <t>A SURVEY ON ENERGY-EFFICIENT TRAIN OPERATION FOR URBAN RAIL TRANSIT</t>
  </si>
  <si>
    <t>YANG, X;LI, X;NING, B;TANG, T</t>
  </si>
  <si>
    <t>IEEE TRANSACTIONS ON INTELLIGENT TRANSPORTATION SYSTEMS 17 (1): 2-13 JAN 2016</t>
  </si>
  <si>
    <t>184</t>
  </si>
  <si>
    <t>WOS:000449444000012</t>
  </si>
  <si>
    <t>10.1016/j.apcatb.2018.09.025</t>
  </si>
  <si>
    <t>FACILE SYNTHESIS OF SINGLE-NICKEL-ATOMIC DISPERSED N-DOPED CARBON FRAMEWORK FOR EFFICIENT ELECTROCHEMICAL CO2 REDUCTION</t>
  </si>
  <si>
    <t>LU, PL;YANG, YJ;YAO, JN;WANG, M;DIPAZIR, S;YUAN, ML;ZHANG, JX;WANG, X;XIE, ZJ;ZHANG, GJ</t>
  </si>
  <si>
    <t>APPLIED CATALYSIS B-ENVIRONMENTAL 241: 113-119 FEB 2019</t>
  </si>
  <si>
    <t>183</t>
  </si>
  <si>
    <t>CHINESE ACAD SCI, INST PROC ENGN, CAS KEY LAB GREEN PROC &amp; ENGN, BEIJING 100190, PEOPLES R CHINA;BEIJING JIAOTONG UNIV, SCH SCI, MINIST EDUC, KEY LAB LUMINESCENCE &amp; OPT INFORMAT, BEIJING 100044, PEOPLES R CHINA;UNIV CHINESE ACAD SCI, BEIJING 100049, PEOPLES R CHINA;CHINESE ACAD SCI, INST CHEM, BNLMS, BEIJING 100190, PEOPLES R CHINA;BEIJING INST GRAPH COMMUN, SCH PRINTING &amp; PACKAGING, BEIJING 102600, PEOPLES R CHINA</t>
  </si>
  <si>
    <t>BEIJING INSTITUTE OF GRAPHIC COMMUNICATION;UNIVERSITY OF CHINESE ACADEMY OF SCIENCES, CAS;INSTITUTE OF PROCESS ENGINEERING, CAS;INSTITUTE OF CHEMISTRY, CAS;CHINESE ACADEMY OF SCIENCES;BEIJING JIAOTONG UNIVERSITY;</t>
  </si>
  <si>
    <t>WOS:000965281400001</t>
  </si>
  <si>
    <t>10.1109/TKDE.2021.3138788</t>
  </si>
  <si>
    <t>MEDLINE:33434124</t>
  </si>
  <si>
    <t>HGATE: HETEROGENEOUS GRAPH ATTENTION AUTO-ENCODERS</t>
  </si>
  <si>
    <t>WANG, W;SUO, XY;WEI, XY;WANG, B;WANG, H;DAI, HN;ZHANG, XL</t>
  </si>
  <si>
    <t>IEEE TRANSACTIONS ON KNOWLEDGE AND DATA ENGINEERING 35 (4): 3938-3951 APR 1 2023</t>
  </si>
  <si>
    <t>181</t>
  </si>
  <si>
    <t>CHINA MAINLAND;USA;HONG KONG;</t>
  </si>
  <si>
    <t>BEIJING JIAOTONG UNIV, BEIJING KEY LAB SECUR &amp; PRIVACY INTELLIGENT TRANSP, BEIJING 100044, PEOPLES R CHINA;ZHEJIANG KEY LAB MULTIDIMENS PERCEPT TECHNOL APPLI, HANGZHOU 310053, PEOPLES R CHINA;ZHEJIANG LAB, RES CTR OPT FIBER SENSING, HANGZHOU 310000, PEOPLES R CHINA;LINGNAN UNIV, DEPT COMP &amp; DECIS SCI, HONG KONG, PEOPLES R CHINA;UNIV NOTRE DAME, DEPT COMP SCI &amp; ENGN, NOTRE DAME, IN USA</t>
  </si>
  <si>
    <t>BEIJING JIAOTONG UNIVERSITY;ZHEJIANG LABORATORY;ZHEJIANG KEY LAB MULTIDIMENS PERCEPT TECHNOL APPLI;UNIVERSITY OF NOTRE DAME;LINGNAN UNIVERSITY;</t>
  </si>
  <si>
    <t>2023</t>
  </si>
  <si>
    <t>WOS:000365366200032</t>
  </si>
  <si>
    <t>10.1016/j.tust.2015.08.007</t>
  </si>
  <si>
    <t>FACE STABILITY ANALYSIS OF SHALLOW CIRCULAR TUNNELS IN COHESIVE-FRICTIONAL SOILS</t>
  </si>
  <si>
    <t>ZHANG, CP;HAN, KH;ZHANG, DL</t>
  </si>
  <si>
    <t>TUNNELLING AND UNDERGROUND SPACE TECHNOLOGY 50: 345-357 AUG 2015</t>
  </si>
  <si>
    <t>179</t>
  </si>
  <si>
    <t>BEIJING JIAOTONG UNIV, KEY LAB URBAN UNDERGROUND ENGN, EDUC MINIST, BEIJING 100044, PEOPLES R CHINA;BEIJING JIAOTONG UNIV, SCH CIVIL ENGN, BEIJING 100044, PEOPLES R CHINA</t>
  </si>
  <si>
    <t>WOS:000486818200001</t>
  </si>
  <si>
    <t>10.1002/anie.201909770</t>
  </si>
  <si>
    <t>MEDLINE:31441563</t>
  </si>
  <si>
    <t>NANOPOROUS GOLD EMBEDDED ZIF COMPOSITE FOR ENHANCED ELECTROCHEMICAL NITROGEN FIXATION</t>
  </si>
  <si>
    <t>YANG, YJ;WANG, SQ;WEN, HM;YE, T;CHEN, J;LI, CP;DU, M</t>
  </si>
  <si>
    <t>ANGEWANDTE CHEMIE-INTERNATIONAL EDITION 58 (43): 15362-15366 OCT 21 2019</t>
  </si>
  <si>
    <t>175</t>
  </si>
  <si>
    <t>TIANJIN NORMAL UNIV, COLL CHEM, TIANJIN KEY LAB STRUCT &amp; PERFORMANCE FUNCT MOL, MOE KEY LAB INORGAN ORGAN HYBRID FUNCT MAT CHEM, TIANJIN 300387, PEOPLES R CHINA;BEIJING JIAOTONG UNIV, SCH SCI, DEPT PHYS, BEIJING 100044, PEOPLES R CHINA</t>
  </si>
  <si>
    <t>BEIJING JIAOTONG UNIVERSITY;TIANJIN NORMAL UNIVERSITY;</t>
  </si>
  <si>
    <t>WOS:000350081900002</t>
  </si>
  <si>
    <t>10.1016/j.neucom.2014.12.031</t>
  </si>
  <si>
    <t>GLOBAL STABILITY ANALYSIS OF FRACTIONAL-ORDER HOPFIELD NEURAL NETWORKS WITH TIME DELAY</t>
  </si>
  <si>
    <t>WANG, H;YU, YG;WEN, GG;ZHANG, S;YU, JZ</t>
  </si>
  <si>
    <t>NEUROCOMPUTING 154: 15-23 APR 22 2015</t>
  </si>
  <si>
    <t>174</t>
  </si>
  <si>
    <t>BEIJING JIAOTONG UNIV, DEPT MATH, BEIJING 100044, PEOPLES R CHINA;CHINESE ACAD SCI, INST AUTOMAT, BEIJING 100190, PEOPLES R CHINA</t>
  </si>
  <si>
    <t>BEIJING JIAOTONG UNIVERSITY;INSTITUTE OF AUTOMATION, CAS;CHINESE ACADEMY OF SCIENCES;</t>
  </si>
  <si>
    <t>WOS:000357751200012</t>
  </si>
  <si>
    <t>10.1016/j.neucom.2015.03.085</t>
  </si>
  <si>
    <t>A NOVEL WAVELET-SVM SHORT-TIME PASSENGER FLOW PREDICTION IN BEIJING SUBWAY SYSTEM</t>
  </si>
  <si>
    <t>SUN, YX;LENG, B;GUAN, W</t>
  </si>
  <si>
    <t>NEUROCOMPUTING 166: 109-121 OCT 20 2015</t>
  </si>
  <si>
    <t>171</t>
  </si>
  <si>
    <t>BEIJING JIAOTONG UNIV, INST SYST ENGN &amp; CONTROL, SCH TRAFF &amp; TRANSPORT, BEIJING 100044, PEOPLES R CHINA;BEING TRANSPORT MANAGEMENT TECH SUPPORT CTR, BEIJING 100055, PEOPLES R CHINA;BEIHANG UNIV, SCH COMP SCI &amp; ENGN, BEIJING 100191, PEOPLES R CHINA</t>
  </si>
  <si>
    <t>BEIHANG UNIVERSITY;BEING TRANSPORT MANAGEMENT TECH SUPPORT CTR;BEIJING JIAOTONG UNIVERSITY;</t>
  </si>
  <si>
    <t>WOS:000319828100040</t>
  </si>
  <si>
    <t>10.1109/TITS.2012.2219620</t>
  </si>
  <si>
    <t>A COOPERATIVE SCHEDULING MODEL FOR TIMETABLE OPTIMIZATION IN SUBWAY SYSTEMS</t>
  </si>
  <si>
    <t>YANG, X;LI, X;GAO, ZY;WANG, HW;TANG, T</t>
  </si>
  <si>
    <t>IEEE TRANSACTIONS ON INTELLIGENT TRANSPORTATION SYSTEMS 14 (1): 438-447 MAR 2013</t>
  </si>
  <si>
    <t>BEIJING JIAOTONG UNIV, STATE KEY LAB RAIL TRAFF CONTROL &amp; SAFETY, BEIJING 100044, PEOPLES R CHINA</t>
  </si>
  <si>
    <t>WOS:000458536400010</t>
  </si>
  <si>
    <t>10.1002/lpor.201800204</t>
  </si>
  <si>
    <t>RECENT PROGRESS ON PHOTOMULTIPLICATION TYPE ORGANIC PHOTODETECTORS</t>
  </si>
  <si>
    <t>LASER &amp; PHOTONICS REVIEWS 13 (2): - FEB 2019</t>
  </si>
  <si>
    <t>170</t>
  </si>
  <si>
    <t>WOS:000599751100031</t>
  </si>
  <si>
    <t>10.1039/d0ee02516j</t>
  </si>
  <si>
    <t>TWO COMPATIBLE POLYMER DONORS CONTRIBUTE SYNERGISTICALLY FOR TERNARY ORGANIC SOLAR CELLS WITH 17.53% EFFICIENCY</t>
  </si>
  <si>
    <t>AN, QS;WANG, JW;MA, XL;GAO, JH;HU, ZH;LIU, B;SUN, HL;GUO, XG;ZHANG, XL;ZHANG, FJ</t>
  </si>
  <si>
    <t>ENERGY &amp; ENVIRONMENTAL SCIENCE 13 (12): 5039-5047 DEC 1 2020</t>
  </si>
  <si>
    <t>BEIJING INST TECHNOL, SCH CHEM &amp; CHEM ENGN, BEIJING 100081, PEOPLES R CHINA;SOUTHERN UNIV SCI &amp; TECHNOL, DEPT MAT SCI &amp; ENGN, SHENZHEN 518055, PEOPLES R CHINA;BEIJING JIAOTONG UNIV, SCH SCI, BEIJING 100044, PEOPLES R CHINA;ZHENGZHOU UNIV, STATE CTR INT COOPERAT DESIGNER LOW CARBON &amp; ENVI, SCH MAT SCI &amp; ENGN, ZHENGZHOU 450001, PEOPLES R CHINA</t>
  </si>
  <si>
    <t>BEIJING INSTITUTE OF TECHNOLOGY;ZHENGZHOU UNIVERSITY;SOUTHERN UNIVERSITY OF SCIENCE &amp; TECHNOLOGY;BEIJING JIAOTONG UNIVERSITY;</t>
  </si>
  <si>
    <t>WOS:000524490200014</t>
  </si>
  <si>
    <t>10.1039/c9ee04020j</t>
  </si>
  <si>
    <t>OVER 14.5% EFFICIENCY AND 71.6% FILL FACTOR OF TERNARY ORGANIC SOLAR CELLS WITH 300 NM THICK ACTIVE LAYERS</t>
  </si>
  <si>
    <t>GAO, JH;GAO, W;MA, XL;HU, ZH;XU, CY;WANG, XL;AN, QS;YANG, CL;ZHANG, XL;ZHANG, FJ</t>
  </si>
  <si>
    <t>ENERGY &amp; ENVIRONMENTAL SCIENCE 13 (3): 958-967 MAR 1 2020</t>
  </si>
  <si>
    <t>169</t>
  </si>
  <si>
    <t>BEIJING JIAOTONG UNIV, KEY LAB LUMINESCENCE &amp; OPT INFORMAT, MINIST EDUC, BEIJING 100044, PEOPLES R CHINA;SHENZHEN UNIV, SHENZHEN KEY LAB POLYMER SCI &amp; TECHNOL, COLL MAT SCI &amp; ENGN, SHENZHEN 518060, PEOPLES R CHINA;WUHAN UNIV, DEPT CHEM, HUBEI KEY LAB ORGAN &amp; POLYMER OPTOELECT MAT, WUHAN 430072, PEOPLES R CHINA;ZHENGZHOU UNIV, SCH MAT SCI &amp; ENGN, STATE CTR INT COOPERAT DESIGNER LOW CARBON &amp; ENVI, ZHENGZHOU 450001, PEOPLES R CHINA</t>
  </si>
  <si>
    <t>BEIJING JIAOTONG UNIVERSITY;ZHENGZHOU UNIVERSITY;WUHAN UNIVERSITY;SHENZHEN UNIVERSITY;</t>
  </si>
  <si>
    <t>WOS:000451624700004</t>
  </si>
  <si>
    <t>10.1109/JSAC.2018.2864420</t>
  </si>
  <si>
    <t>FLIGHT TIME MINIMIZATION OF UAV FOR DATA COLLECTION OVER WIRELESS SENSOR NETWORKS</t>
  </si>
  <si>
    <t>GONG, J;CHANG, TH;SHEN, C;CHEN, X</t>
  </si>
  <si>
    <t>IEEE JOURNAL ON SELECTED AREAS IN COMMUNICATIONS 36 (9): 1942-1954 SP. ISS. SI SEP 2018</t>
  </si>
  <si>
    <t>SUN YAT SEN UNIV, SCH DATA &amp; COMP SCI, GUANGZHOU 510006, GUANGDONG, PEOPLES R CHINA;CHINESE UNIV HONG KONG, SCH SCI &amp; ENGN, SHENZHEN 518172, PEOPLES R CHINA;SHENZHEN RES INST BIG DATA, SHENZHEN 518172, PEOPLES R CHINA;BEIJING JIAOTONG UNIV, STATE KEY LAB RAIL TRAFF CONTROL &amp; SAFETY, BEIJING 100044, PEOPLES R CHINA;SUN YAT SEN UNIV, SCH ELECT &amp; INFORMAT TECHNOL, GUANGZHOU 510006, GUANGDONG, PEOPLES R CHINA;TSINGHUA UNIV, KEY LAB ELECT DESIGN AUTOMAT, RES INST, SHENZHEN 518057, PEOPLES R CHINA</t>
  </si>
  <si>
    <t>BEIJING JIAOTONG UNIVERSITY;TSINGHUA UNIVERSITY;SUN YAT SEN UNIVERSITY;SHENZHEN RESEARCH INSTITUTE OF BIG DATA;CHINESE UNIVERSITY OF HONG KONG, SHENZHEN;</t>
  </si>
  <si>
    <t>WOS:000396960000010</t>
  </si>
  <si>
    <t>10.1016/j.trb.2017.01.001</t>
  </si>
  <si>
    <t>DYNAMIC PASSENGER DEMAND ORIENTED METRO TRAIN SCHEDULING WITH ENERGY-EFFICIENCY AND WAITING TIME MINIMIZATION: MIXED-INTEGER LINEAR PROGRAMMING APPROACHES</t>
  </si>
  <si>
    <t>YIN, JT;YANG, LX;TANG, T;GAO, ZY;RAN, B</t>
  </si>
  <si>
    <t>TRANSPORTATION RESEARCH PART B-METHODOLOGICAL 97: 182-213 MAR 2017</t>
  </si>
  <si>
    <t>BEIJING JIAOTONG UNIV, STATE KEY LAB RAIL TRAFF CONTROL &amp; SAFETY, BEIJING 100044, PEOPLES R CHINA;UNIV WISCONSIN MADISON, DEPT CIVIL &amp; ENVIRONM ENGN, MADISON, WI 53706 USA</t>
  </si>
  <si>
    <t>BEIJING JIAOTONG UNIVERSITY;UNIVERSITY OF WISCONSIN SYSTEM;UNIVERSITY OF WISCONSIN MADISON;</t>
  </si>
  <si>
    <t>WOS:000508563900032</t>
  </si>
  <si>
    <t>10.1109/TTE.2019.2944802</t>
  </si>
  <si>
    <t>MODIFIED GAUSSIAN PROCESS REGRESSION MODELS FOR CYCLIC CAPACITY PREDICTION OF LITHIUM-ION BATTERIES</t>
  </si>
  <si>
    <t>LIU, KL;HU, XS;WEI, ZB;LI, Y;JIANG, Y</t>
  </si>
  <si>
    <t>IEEE TRANSACTIONS ON TRANSPORTATION ELECTRIFICATION 5 (4): 1225-1236 DEC 2019</t>
  </si>
  <si>
    <t>167</t>
  </si>
  <si>
    <t>BELGIUM;ENGLAND;CHINA MAINLAND;</t>
  </si>
  <si>
    <t>UNIV WARWICK, WARWICK MFG GRP, COVENTRY CV4 7AL, W MIDLANDS, ENGLAND;CHONGQING UNIV, DEPT AUTOMOT ENGN, STATE KEY LAB MECH TRANSMISS, CHONGQING 400044, PEOPLES R CHINA;BEIJING INST TECHNOL, SCH MECH ENGN, NATL ENGN LAB ELECT VEHICLES, BEIJING 100081, PEOPLES R CHINA;UNIV LANCASTER, DEPT CHEM LANCASTER, LANCASTER LA1 4YB, ENGLAND;VRIJE UNIV BRUSSEL, DEPT MOBIL, LOGIST &amp; AUTOMOT TECHNOL CTR, B-1050 BRUSSELS, BELGIUM;BEIJING JIAOTONG UNIV, NATL ACT DISTRIBUT NETWORK TECHNOL RES CTR NANTEC, BEIJING 100044, PEOPLES R CHINA</t>
  </si>
  <si>
    <t>BEIJING INSTITUTE OF TECHNOLOGY;VRIJE UNIVERSITEIT BRUSSEL;UNIVERSITY OF WARWICK;LANCASTER UNIVERSITY;CHONGQING UNIVERSITY;BEIJING JIAOTONG UNIVERSITY;</t>
  </si>
  <si>
    <t>WOS:000389091200019</t>
  </si>
  <si>
    <t>10.1016/j.ijpe.2015.08.031</t>
  </si>
  <si>
    <t>CONSUMER PRODUCT KNOWLEDGE AND INTENTION TO PURCHASE REMANUFACTURED PRODUCTS</t>
  </si>
  <si>
    <t>WANG, YC;HAZEN, BT</t>
  </si>
  <si>
    <t>INTERNATIONAL JOURNAL OF PRODUCTION ECONOMICS 181: 460-469 PART B SP. ISS. SI NOV 2016</t>
  </si>
  <si>
    <t>164</t>
  </si>
  <si>
    <t>BEIJING JIAOTONG UNIV, DEPT ECON, SCH ECON &amp; MANAGEMENT, BEIJING, PEOPLES R CHINA;UNIV TENNESSEE, DEPT MKT &amp; SUPPLY CHAIN MANAGEMENT, KNOXVILLE, TN USA</t>
  </si>
  <si>
    <t>WOS:000332591700030</t>
  </si>
  <si>
    <t>10.1016/j.rser.2013.12.002</t>
  </si>
  <si>
    <t>ENERGY RELATED CO2 EMISSIONS AND THE PROGRESS ON CCS PROJECTS: A REVIEW</t>
  </si>
  <si>
    <t>HUAMAN, RNE;JUN, TX</t>
  </si>
  <si>
    <t>RENEWABLE &amp; SUSTAINABLE ENERGY REVIEWS 31: 368-385 MAR 2014</t>
  </si>
  <si>
    <t>BEIJING JIAOTONG UNIV, SCH CIVIL ENGN &amp; ARCHITECTURE, DEPT MUNICIPAL &amp; ENVIRONM ENGN, BEIJING 100044, PEOPLES R CHINA</t>
  </si>
  <si>
    <t>WOS:000489747100029</t>
  </si>
  <si>
    <t>10.1109/TITS.2019.2906365</t>
  </si>
  <si>
    <t>DEEP SPATIAL-TEMPORAL 3D CONVOLUTIONAL NEURAL NETWORKS FOR TRAFFIC DATA FORECASTING</t>
  </si>
  <si>
    <t>GUO, SN;LIN, YF;LI, SJ;CHEN, ZM;WAN, HY</t>
  </si>
  <si>
    <t>IEEE TRANSACTIONS ON INTELLIGENT TRANSPORTATION SYSTEMS 20 (10): 3913-3926 OCT 2019</t>
  </si>
  <si>
    <t>163</t>
  </si>
  <si>
    <t>BEIJING JIAOTONG UNIV, SCH COMP &amp; INFORMAT TECHNOL, BEIJING KEY LAB TRAFF DATA ANAL &amp; MIN, BEIJING 100044, PEOPLES R CHINA;CAAC, KEY LAB INTELLIGENT PASSENGER SERV CIVIL AVIAT, BEIJING 101318, PEOPLES R CHINA</t>
  </si>
  <si>
    <t>BEIJING JIAOTONG UNIVERSITY;CAAC;</t>
  </si>
  <si>
    <t>WOS:000392678900026</t>
  </si>
  <si>
    <t>10.1016/j.enconman.2016.12.011</t>
  </si>
  <si>
    <t>ENERGY FLOW MODELING AND OPTIMAL OPERATION ANALYSIS OF THE MICRO ENERGY GRID BASED ON ENERGY HUB</t>
  </si>
  <si>
    <t>MA, TF;WU, JY;HAO, LL</t>
  </si>
  <si>
    <t>ENERGY CONVERSION AND MANAGEMENT 133: 292-306 FEB 1 2017</t>
  </si>
  <si>
    <t>162</t>
  </si>
  <si>
    <t>BEIJING JIAOTONG UNIV, SCH ELECT ENGN, BEIJING 100044, PEOPLES R CHINA</t>
  </si>
  <si>
    <t>WOS:000381842800010</t>
  </si>
  <si>
    <t>10.1016/j.trb.2016.05.009</t>
  </si>
  <si>
    <t>ENERGY-EFFICIENT METRO TRAIN RESCHEDULING WITH UNCERTAIN TIME-VARIANT PASSENGER DEMANDS: AN APPROXIMATE DYNAMIC PROGRAMMING APPROACH</t>
  </si>
  <si>
    <t>YIN, JT;TANG, T;YANG, LX;GAO, ZY;RAN, B</t>
  </si>
  <si>
    <t>TRANSPORTATION RESEARCH PART B-METHODOLOGICAL 91: 178-210 SEP 2016</t>
  </si>
  <si>
    <t>161</t>
  </si>
  <si>
    <t>BEIJING JIAOTONG UNIV, STATE KEY LAB RAIL TRAFF CONTROL &amp; SAFETY, BEIJING 100044, PEOPLES R CHINA;UNIV WISCONSIN, DEPT CIVIL &amp; ENVIRONM ENGN, MADISON, WI 53706 USA</t>
  </si>
  <si>
    <t>WOS:000513989400014</t>
  </si>
  <si>
    <t>10.1016/j.autcon.2019.103063</t>
  </si>
  <si>
    <t>BLOCKCHAIN-BASED FRAMEWORK FOR IMPROVING SUPPLY CHAIN TRACEABILITY AND INFORMATION SHARING IN PRECAST CONSTRUCTION</t>
  </si>
  <si>
    <t>WANG, ZJ;WANG, TY;HU, H;GONG, J;REN, X;XIAO, QY</t>
  </si>
  <si>
    <t>AUTOMATION IN CONSTRUCTION 111: - MAR 2020</t>
  </si>
  <si>
    <t>BEIJING JIAOTONG UNIV, SCH ECON &amp; MANAGEMENT, BEIJING, PEOPLES R CHINA;DALIAN UNIV TECHNOL, SCH SOFTWARE TECHNOL, DALIAN 116024, PEOPLES R CHINA;SHANGHAI JIAO TONG UNIV, SCH NAVAL ARCHITECTURE OCEAN &amp; CIVIL ENGN, SHANGHAI, PEOPLES R CHINA;RUTGERS STATE UNIV, SCH CIVIL &amp; ENVIRONM ENGN, 96 FRELINGHUYSEN RD, PISCATAWAY, NJ 08854 USA;SOUTHWESTERN UNIV FINANCE &amp; ECON, SCH BUSINESS ADM, CHENGDU, PEOPLES R CHINA</t>
  </si>
  <si>
    <t>BEIJING JIAOTONG UNIVERSITY;SOUTHWESTERN UNIVERSITY OF FINANCE &amp; ECONOMICS - CHINA;SHANGHAI JIAO TONG UNIVERSITY;RUTGERS STATE UNIVERSITY NEW BRUNSWICK;DALIAN UNIVERSITY OF TECHNOLOGY;</t>
  </si>
  <si>
    <t>WOS:000652835600027</t>
  </si>
  <si>
    <t>10.1016/j.jhydrol.2020.125771</t>
  </si>
  <si>
    <t>COTRANSPORT OF HEAVY METALS AND SIO2 PARTICLES AT DIFFERENT TEMPERATURES BY SEEPAGE</t>
  </si>
  <si>
    <t>BAI, B;NIE, QK;ZHANG, YK;WANG, XL;HU, W</t>
  </si>
  <si>
    <t>JOURNAL OF HYDROLOGY 597: - JUN 2021</t>
  </si>
  <si>
    <t>160</t>
  </si>
  <si>
    <t>BEIJING JIAOTONG UNIV, KEY LAB URBAN UNDERGROUND ENGN, MINIST EDUC, BEIJING 100044, PEOPLES R CHINA;HEBEI RES INST CONSTRUCT &amp; GEOTECH INVEST CO LTD, SHIJIAZHUANG 050031, HEBEI, PEOPLES R CHINA;TECHNOL CTR GEOTECH ENGN HEBEI PROV, SHIJIAZHUANG 050031, HEBEI, PEOPLES R CHINA;UNIV TENNESSEE, DEPT CIVIL &amp; ENVIRONM ENGN, KNOXVILLE, TN 37996 USA</t>
  </si>
  <si>
    <t>BEIJING JIAOTONG UNIVERSITY;UNIVERSITY OF TENNESSEE SYSTEM;UNIVERSITY OF TENNESSEE KNOXVILLE;TECHNOL CTR GEOTECH ENGN HEBEI PROV;HEBEI RES INST CONSTRUCT &amp; GEOTECH INVEST CO LTD;</t>
  </si>
  <si>
    <t>WOS:000548817900048</t>
  </si>
  <si>
    <t>10.1109/JIOT.2019.2961707</t>
  </si>
  <si>
    <t>COOPERATIVE COMPUTATION OFFLOADING AND RESOURCE ALLOCATION FOR BLOCKCHAIN-ENABLED MOBILE-EDGE COMPUTING: A DEEP REINFORCEMENT LEARNING APPROACH</t>
  </si>
  <si>
    <t>FENG, J;YU, FR;PEI, QQ;CHU, XL;DU, JB;ZHU, L</t>
  </si>
  <si>
    <t>IEEE INTERNET OF THINGS JOURNAL 7 (7): 6214-6228 JUL 2020</t>
  </si>
  <si>
    <t>CANADA;ENGLAND;CHINA MAINLAND;</t>
  </si>
  <si>
    <t>XIDIAN UNIV, SCH TELECOMMUN ENGN, STATE KEY LAB INTEGRATED SERV NETWORKS, XIAN 710071, PEOPLES R CHINA;CARLETON UNIV, DEPT SYST &amp; COMP ENGN, OTTAWA, ON K1S 5B6, CANADA;UNIV SHEFFIELD, DEPT ELECT &amp; ELECT ENGN, SHEFFIELD S1 3JD, S YORKSHIRE, ENGLAND;XIAN UNIV POSTS &amp; TELECOMMUN, SHAANXI KEY LAB INFORMAT COMMUN, XIAN 710121, PEOPLES R CHINA;BEIJING JIAOTONG UNIV, STATE KEY LAB RAIL TRAFF CONTROL &amp; SAFETY, BEIJING 100044, PEOPLES R CHINA</t>
  </si>
  <si>
    <t>BEIJING JIAOTONG UNIVERSITY;XIDIAN UNIVERSITY;XI&amp;APOS;AN UNIVERSITY OF POSTS &amp; TELECOMMUNICATIONS;UNIVERSITY OF SHEFFIELD;CARLETON UNIVERSITY;</t>
  </si>
  <si>
    <t>WOS:000383291900035</t>
  </si>
  <si>
    <t>10.1016/j.apenergy.2016.08.016</t>
  </si>
  <si>
    <t>CO-ESTIMATION OF STATE-OF-CHARGE, CAPACITY AND RESISTANCE FOR LITHIUM-ION BATTERIES BASED ON A HIGH-FIDELITY ELECTROCHEMICAL MODEL</t>
  </si>
  <si>
    <t>ZHENG, LF;ZHANG, L;ZHU, JG;WANG, GX;JIANG, JC</t>
  </si>
  <si>
    <t>APPLIED ENERGY 180: 424-434 OCT 15 2016</t>
  </si>
  <si>
    <t>159</t>
  </si>
  <si>
    <t>UNIV TECHNOL SYDNEY, FAC ENGN &amp; INFORMAT TECHNOL, SYDNEY, NSW 2007, AUSTRALIA;UNIV TECHNOL SYDNEY, CTR CLEAN ENERGY TECHNOL, SYDNEY, NSW 2007, AUSTRALIA;BEIJING INST TECHNOL, COLLABORAT INNOVAT CTR ELECT VEHICLES BEIJING, BEIJING 100081, PEOPLES R CHINA;BEIJING INST TECHNOL, NATL ENGN LAB ELECT VEHICLES, BEIJING 100081, PEOPLES R CHINA;BEIJING JIAOTONG UNIV, NATL ACT DISTRIBUT NETWORK TECHNOL RES CTR, BEIJING 100044, PEOPLES R CHINA</t>
  </si>
  <si>
    <t>BEIJING INSTITUTE OF TECHNOLOGY;UNIVERSITY OF TECHNOLOGY SYDNEY;BEIJING JIAOTONG UNIVERSITY;</t>
  </si>
  <si>
    <t>WOS:000446291600002</t>
  </si>
  <si>
    <t>10.1016/j.camwa.2018.06.020</t>
  </si>
  <si>
    <t>DIVERSITY OF EXACT SOLUTIONS TO A (3+1)-DIMENSIONAL NONLINEAR EVOLUTION EQUATION AND ITS REDUCTION</t>
  </si>
  <si>
    <t>YIN, YH;MA, WX;LIU, JG;LU, X</t>
  </si>
  <si>
    <t>COMPUTERS &amp; MATHEMATICS WITH APPLICATIONS 76 (6): 1275-1283 SEP 15 2018</t>
  </si>
  <si>
    <t>158</t>
  </si>
  <si>
    <t>BEIJING JIAO TONG UNIV, DEPT MATH, BEIJING 100044, PEOPLES R CHINA;UNIV S FLORIDA, DEPT MATH &amp; STAT, TAMPA, FL 33620 USA;SHANDONG UNIV SCI &amp; TECHNOL, COLL MATH &amp; SYST SCI, QINGDAO 266590, SHANDONG, PEOPLES R CHINA;NORTH WEST UNIV, INT INST SYMMETRY ANAL &amp; MATH MODELLING, DEPT MATH SCI, MAFIKENG CAMPUS,PRIVATE BAG X 2046, ZA-2735 MMABATHO, SOUTH AFRICA;JIANGXI UNIV TRADIT CHINESE MED, COLL COMP, NANCHANG 330004, JIANGXI, PEOPLES R CHINA</t>
  </si>
  <si>
    <t>BEIJING JIAOTONG UNIVERSITY;UNIVERSITY OF SOUTH FLORIDA;STATE UNIVERSITY SYSTEM OF FLORIDA;SHANDONG UNIVERSITY OF SCIENCE &amp; TECHNOLOGY;NORTH WEST UNIVERSITY - SOUTH AFRICA;JIANGXI UNIVERSITY OF TRADITIONAL CHINESE MEDICINE;</t>
  </si>
  <si>
    <t>WOS:000405705900014</t>
  </si>
  <si>
    <t>10.1109/TSP.2017.2715008</t>
  </si>
  <si>
    <t>JOINT BEAMFORMING AND POWER-SPLITTING CONTROL IN DOWNLINK COOPERATIVE SWIPT NOMA SYSTEMS</t>
  </si>
  <si>
    <t>XU, YQ;SHEN, C;DING, ZG;SUN, XF;YAN, S;ZHU, G;ZHONG, ZD</t>
  </si>
  <si>
    <t>IEEE TRANSACTIONS ON SIGNAL PROCESSING 65 (18): 4874-4886 SEP 15 2017</t>
  </si>
  <si>
    <t>BEIJING JIAOTONG UNIV, STATE KEY LAB RAIL TRAFF CONTROL &amp; SAFETY, BEIJING 100044, PEOPLES R CHINA;XIDIAN UNIV, STATE KEY LAB INTEGRATED SERV NETWORKS, XIAN 710071, PEOPLES R CHINA;UNIV LANCASTER, SCH COMP &amp; COMMUN, LANCASTER LA1 4WA, ENGLAND;BEIJING JIAOTONG UNIV, BEIJING ENGN RES CTR HIGH SPEED RAILWAY BROADBAND, BEIJING 100044, PEOPLES R CHINA</t>
  </si>
  <si>
    <t>BEIJING JIAOTONG UNIVERSITY;XIDIAN UNIVERSITY;LANCASTER UNIVERSITY;</t>
  </si>
  <si>
    <t>WOS:000430050600026</t>
  </si>
  <si>
    <t>10.1080/00268976.2017.1402966</t>
  </si>
  <si>
    <t>MOLECULAR MATERIALS PROPERTY PREDICTION PACKAGE (MOMAP) 1.0: A SOFTWARE PACKAGE FOR PREDICTING THE LUMINESCENT PROPERTIES AND MOBILITY OF ORGANIC FUNCTIONAL MATERIALS</t>
  </si>
  <si>
    <t>NIU, YL;LI, WQ;PENG, Q;GENG, H;YI, YP;WANG, LJ;NAN, GJ;WANG, D;SHUAI, ZG</t>
  </si>
  <si>
    <t>MOLECULAR PHYSICS 116 (7-8): 1078-1090 SP. ISS. SI 2018</t>
  </si>
  <si>
    <t>157</t>
  </si>
  <si>
    <t>BEIJING JIAOTONG UNIV, SCH SCI, DEPT PHYS, BEIJING, PEOPLES R CHINA;TSINGHUA UNIV, DEPT CHEM, BEIJING, PEOPLES R CHINA;CHINESE ACAD SCI, INST CHEM, KEY LAB ORGAN SOLIDS, BEIJING, PEOPLES R CHINA;CAPITAL NORMAL UNIV, DEPT CHEM, BEIJING, PEOPLES R CHINA;ZHEJIANG UNIV, DEPT CHEM, HANGZHOU, ZHEJIANG, PEOPLES R CHINA;HARBIN INST TECHNOL, SCH CHEM &amp; CHEM ENGN, HARBIN, HEILONGJIANG, PEOPLES R CHINA</t>
  </si>
  <si>
    <t>BEIJING JIAOTONG UNIVERSITY;ZHEJIANG UNIVERSITY;TSINGHUA UNIVERSITY;INSTITUTE OF CHEMISTRY, CAS;HARBIN INSTITUTE OF TECHNOLOGY;CHINESE ACADEMY OF SCIENCES;CAPITAL NORMAL UNIVERSITY;</t>
  </si>
  <si>
    <t>WOS:000400776000002</t>
  </si>
  <si>
    <t>10.1002/eqe.2844</t>
  </si>
  <si>
    <t>CYCLIC BEHAVIOR AND FAILURE MECHANISM OF SELF-CENTERING ENERGY DISSIPATION BRACES WITH PRE-PRESSED COMBINATION DISC SPRINGS</t>
  </si>
  <si>
    <t>XU, LH;FAN, XW;LI, ZX</t>
  </si>
  <si>
    <t>EARTHQUAKE ENGINEERING &amp; STRUCTURAL DYNAMICS 46 (7): 1065-1080 JUN 2017</t>
  </si>
  <si>
    <t>156</t>
  </si>
  <si>
    <t>BEIJING JIAOTONG UNIV, SCH CIVIL ENGN, BEIJING 100044, PEOPLES R CHINA;TIANJIN UNIV, KEY LAB COAST CIVIL STRUCT SAFETY CHINA, MINIST EDUC, TIANJIN 300072, PEOPLES R CHINA</t>
  </si>
  <si>
    <t>BEIJING JIAOTONG UNIVERSITY;TIANJIN UNIVERSITY;</t>
  </si>
  <si>
    <t>WOS:000496115900001</t>
  </si>
  <si>
    <t>10.1007/s11426-019-9634-5</t>
  </si>
  <si>
    <t>OVER 16.7% EFFICIENCY OF TERNARY ORGANIC PHOTOVOLTAICS BY EMPLOYING EXTRA PC71BM AS MORPHOLOGY REGULATOR</t>
  </si>
  <si>
    <t>GAO, JH;WANG, J;AN, QS;MA, XL;HU, ZH;XU, CY;ZHANG, XL;ZHANG, FJ</t>
  </si>
  <si>
    <t>SCIENCE CHINA-CHEMISTRY 63 (1): 83-91 JAN 2020</t>
  </si>
  <si>
    <t>155</t>
  </si>
  <si>
    <t>BEIJING JIAOTONG UNIV, KEY LAB LUMINESCENCE &amp; OPT INFORMAT, MINIST EDUC, BEIJING 100044, PEOPLES R CHINA;TAISHAN UNIV, COLL PHYS &amp; ELECT ENGN, TAI AN 271021, SHANDONG, PEOPLES R CHINA;ZHENGZHOU UNIV, SCH MAT SCI &amp; ENGN, ZHENGZHOU 450001, HENAN, PEOPLES R CHINA</t>
  </si>
  <si>
    <t>BEIJING JIAOTONG UNIVERSITY;ZHENGZHOU UNIVERSITY;TAISHAN UNIVERSITY;</t>
  </si>
  <si>
    <t>WOS:000544248900001</t>
  </si>
  <si>
    <t>10.1002/aenm.202001404</t>
  </si>
  <si>
    <t>ACHIEVING 17.4% EFFICIENCY OF TERNARY ORGANIC PHOTOVOLTAICS WITH TWO WELL-COMPATIBLE NONFULLERENE ACCEPTORS FOR MINIMIZING ENERGY LOSS</t>
  </si>
  <si>
    <t>MA, XL;WANG, J;GAO, JH;HU, ZH;XU, CY;ZHANG, XL;ZHANG, FJ</t>
  </si>
  <si>
    <t>ADVANCED ENERGY MATERIALS 10 (31): - AUG 2020</t>
  </si>
  <si>
    <t>154</t>
  </si>
  <si>
    <t>BEIJING JIAOTONG UNIV, MINIST EDUC, KEY LAB LUMINESCENCE &amp; OPT INFORMAT, BEIJING 100044, PEOPLES R CHINA;TAISHAN UNIV, COLL PHYS &amp; ELECT ENGN, TAI AN 271021, SHANDONG, PEOPLES R CHINA;ZHENGZHOU UNIV, SCH MAT SCI &amp; ENGN, STATE CTR INT COOPERAT DESIGNER LOW CARBON &amp; ENVI, ZHENGZHOU 450001, HENAN, PEOPLES R CHINA</t>
  </si>
  <si>
    <t>WOS:000514400500044</t>
  </si>
  <si>
    <t>10.1016/j.cnsns.2019.105135</t>
  </si>
  <si>
    <t>BACKLUND TRANSFORMATION, EXACT SOLUTIONS AND INTERACTION BEHAVIOUR OF THE (3+1)-DIMENSIONAL HIROTA-SATSUMA-ITO-LIKE EQUATION</t>
  </si>
  <si>
    <t>CHEN, SJ;MA, WX;LU, X</t>
  </si>
  <si>
    <t>COMMUNICATIONS IN NONLINEAR SCIENCE AND NUMERICAL SIMULATION 83: - APR 2020</t>
  </si>
  <si>
    <t>153</t>
  </si>
  <si>
    <t>CHINA MAINLAND;USA;SOUTH AFRICA;SAUDI ARABIA;</t>
  </si>
  <si>
    <t>BEIJING JIAO TONG UNIV, DEPT MATH, BEIJING 100044, PEOPLES R CHINA;ZHEJIANG NORMAL UNIV, DEPT MATH, JINHUA 321004, ZHEJIANG, PEOPLES R CHINA;KING ABDULAZIZ UNIV, DEPT MATH, JEDDAH, SAUDI ARABIA;SOUTH CHINA UNIV TECHNOL, SCH MATH, GUANGZHOU 510640, PEOPLES R CHINA;UNIV S FLORIDA, DEPT MATH &amp; STAT, TAMPA, FL 33620 USA;SHANDONG UNIV SCI &amp; TECHNOL, COLL MATH &amp; SYST SCI, QINGDAO 266590, SHANDONG, PEOPLES R CHINA;NORTH WEST UNIV, INT INST SYMMETRY ANAL &amp; MATH MODELLING, DEPT MATH SCI, MAFIKENG CAMPUS,PRIVATE BAG X 2046, ZA-2735 MMABATHO, SOUTH AFRICA</t>
  </si>
  <si>
    <t>BEIJING JIAOTONG UNIVERSITY;ZHEJIANG NORMAL UNIVERSITY;UNIVERSITY OF SOUTH FLORIDA;STATE UNIVERSITY SYSTEM OF FLORIDA;SOUTH CHINA UNIVERSITY OF TECHNOLOGY;SHANDONG UNIVERSITY OF SCIENCE &amp; TECHNOLOGY;NORTH WEST UNIVERSITY - SOUTH AFRICA;KING ABDULAZIZ UNIVERSITY;</t>
  </si>
  <si>
    <t>WOS:000476775000010</t>
  </si>
  <si>
    <t>10.1109/TVT.2019.2914936</t>
  </si>
  <si>
    <t>BIO-INSPIRED SPEED CURVE OPTIMIZATION AND SLIDING MODE TRACKING CONTROL FOR SUBWAY TRAINS</t>
  </si>
  <si>
    <t>CAO, Y;WANG, ZC;LIU, F;LI, P;XIE, G</t>
  </si>
  <si>
    <t>IEEE TRANSACTIONS ON VEHICULAR TECHNOLOGY 68 (7): 6331-6342 JUL 2019</t>
  </si>
  <si>
    <t>BEIJING JIAOTONG UNIV, SCH ELECT &amp; INFORMAT ENGN, BEIJING 100044, PEOPLES R CHINA;XIAN UNIV TECHNOL, SHAANXI KEY LAB COMPLEX SYST CONTROL &amp; INTELLIGEN, XIAN 710048, SHAANXI, PEOPLES R CHINA</t>
  </si>
  <si>
    <t>BEIJING JIAOTONG UNIVERSITY;XI&amp;APOS;AN UNIVERSITY OF TECHNOLOGY;</t>
  </si>
  <si>
    <t>WOS:000692553600003</t>
  </si>
  <si>
    <t>10.1016/j.compgeo.2021.104272</t>
  </si>
  <si>
    <t>COUPLED THERMO-HYDRO-MECHANICAL MECHANISM IN VIEW OF THE SOIL PARTICLE REARRANGEMENT OF GRANULAR THERMODYNAMICS</t>
  </si>
  <si>
    <t>BAI, B;ZHOU, R;CAI, GQ;HU, W;YANG, GC</t>
  </si>
  <si>
    <t>COMPUTERS AND GEOTECHNICS 137: - SEP 2021</t>
  </si>
  <si>
    <t>BEIJING JIAOTONG UNIV, SCH CIVIL ENGN, BEIJING 100044, PEOPLES R CHINA;UNIV TENNESSEE, DEPT CIVIL &amp; ENVIRONM ENGN, KNOXVILLE, TN 37996 USA</t>
  </si>
  <si>
    <t>WOS:000606372200004</t>
  </si>
  <si>
    <t>10.1007/s11071-020-06068-6</t>
  </si>
  <si>
    <t>INTERACTION SOLUTIONS TO NONLINEAR PARTIAL DIFFERENTIAL EQUATIONS VIA HIROTA BILINEAR FORMS: ONE-LUMP-MULTI-STRIPE AND ONE-LUMP-MULTI-SOLITON TYPES</t>
  </si>
  <si>
    <t>LU, X;CHEN, SJ</t>
  </si>
  <si>
    <t>NONLINEAR DYNAMICS 103 (1): 947-977 JAN 2021</t>
  </si>
  <si>
    <t>148</t>
  </si>
  <si>
    <t>WOS:000576271400018</t>
  </si>
  <si>
    <t>10.1109/TITS.2019.2939358</t>
  </si>
  <si>
    <t>AN ENERGY-EFFICIENT TRAIN OPERATION APPROACH BY INTEGRATING THE METRO TIMETABLING AND ECO-DRIVING</t>
  </si>
  <si>
    <t>SU, S;WANG, XK;CAO, Y;YIN, JT</t>
  </si>
  <si>
    <t>IEEE TRANSACTIONS ON INTELLIGENT TRANSPORTATION SYSTEMS 21 (10): 4252-4268 OCT 2020</t>
  </si>
  <si>
    <t>BEIJING JIAOTONG UNIV, STATE KEY LAB RAIL TRAFF CONTROL &amp; SAFETY, BEIJING 100044, PEOPLES R CHINA;BEIJING JIAOTONG UNIV, SCH ELECT &amp; INFORMAT ENGN, BEIJING 100044, PEOPLES R CHINA</t>
  </si>
  <si>
    <t>WOS:000416852200008</t>
  </si>
  <si>
    <t>10.1103/PhysRevLett.119.227208</t>
  </si>
  <si>
    <t>MEDLINE:29286810</t>
  </si>
  <si>
    <t>GAPLESS SPIN EXCITATIONS IN THE FIELD-INDUCED QUANTUM SPIN LIQUID PHASE OF ALPHA-RUCL3</t>
  </si>
  <si>
    <t>ZHENG, JC;RAN, KJ;LI, TR;WANG, JH;WANG, PS;LIU, B;LIU, ZX;NORMAND, B;WEN, JS;YU, WQ</t>
  </si>
  <si>
    <t>PHYSICAL REVIEW LETTERS 119 (22): - DEC 1 2017</t>
  </si>
  <si>
    <t>147</t>
  </si>
  <si>
    <t>CHINA MAINLAND;SWITZERLAND;</t>
  </si>
  <si>
    <t>RENMIN UNIV CHINA, DEPT PHYS, BEIJING 100872, PEOPLES R CHINA;RENMIN UNIV CHINA, BEIJING KEY LAB OPTOELECT FUNCT MAT &amp; MICRONANO D, BEIJING 100872, PEOPLES R CHINA;BEIJING JIAOTONG UNIV, DEPT PHYS, BEIJING 100044, PEOPLES R CHINA;NANJING UNIV, NATL LAB SOLID STATE MICROSTRUCT, NANJING 210093, JIANGSU, PEOPLES R CHINA;NANJING UNIV, DEPT PHYS, NANJING 210093, JIANGSU, PEOPLES R CHINA;PAUL SCHERRER INST, LAB NEUTRON SCATTERING &amp; IMAGING, CH-5232 VILLIGEN, SWITZERLAND;NANJING UNIV, INNOVAT CTR ADV MICROSTRUCT, NANJING 210093, JIANGSU, PEOPLES R CHINA;SHANGHAI JIAO TONG UNIV, DEPT PHYS &amp; ASTRON, SHANGHAI 200240, PEOPLES R CHINA</t>
  </si>
  <si>
    <t>BEIJING JIAOTONG UNIVERSITY;SWISS FEDERAL INSTITUTES OF TECHNOLOGY DOMAIN;SHANGHAI JIAO TONG UNIVERSITY;RENMIN UNIVERSITY OF CHINA;PAUL SCHERRER INSTITUTE;NANJING UNIVERSITY;</t>
  </si>
  <si>
    <t>WOS:000503428000015</t>
  </si>
  <si>
    <t>10.1016/j.joule.2019.09.020</t>
  </si>
  <si>
    <t>UNIFORM PERMUTATION OF QUASI-2D PEROVSKITES BY VACUUM POLING FOR EFFICIENT, HIGH-FILL-FACTOR SOLAR CELLS</t>
  </si>
  <si>
    <t>ZHANG, J;QIN, JJ;WANG, MS;BAI, YJ;ZOU, H;KEUM, JK;TAO, RM;XU, HX;YU, HM;HAACKE, S;HU, B</t>
  </si>
  <si>
    <t>JOULE 3 (12): 3061-3071 DEC 18 2019</t>
  </si>
  <si>
    <t>CHINA MAINLAND;USA;FRANCE;</t>
  </si>
  <si>
    <t>UNIV TENNESSEE, DEPT MAT SCI &amp; ENGN, KNOXVILLE, TN 37996 USA;FUDAN UNIV, STATE KEY LAB SURFACE PHYS, KEY LAB MICRO &amp; NANO PHOTON STRUCT, MINIST EDUC, SHANGHAI 200433, PEOPLES R CHINA;FUDAN UNIV, COLLABORAT INNOVAT CTR ADV MICROSTRUCT, SHANGHAI 200433, PEOPLES R CHINA;UNIV STRASBOURG, INST PHYS &amp; CHIM MAT, CNRS, UMR 7504, F-67034 STRASBOURG, FRANCE;OAK RIDGE NATL LAB, CTR NANOPHASE MAT SCI, OAK RIDGE, TN 37831 USA;OAK RIDGE NATL LAB, CHEM &amp; ENGN MAT DIV, OAK RIDGE, TN 37831 USA;UNIV TENNESSEE, JOINT INST ADV MAT, DEPT CHEM, KNOXVILLE, TN 37996 USA;BEIJING JIAOTONG UNIV, COLL SCI, BEIJING 100044, PEOPLES R CHINA</t>
  </si>
  <si>
    <t>BEIJING JIAOTONG UNIVERSITY;UNIVERSITY OF TENNESSEE SYSTEM;UNIVERSITY OF TENNESSEE KNOXVILLE;UNIVERSITES DE STRASBOURG ETABLISSEMENTS ASSOCIES;UNIVERSITE DE STRASBOURG;UNITED STATES DEPARTMENT OF ENERGY (DOE);UDICE-FRENCH RESEARCH UNIVERSITIES;OAK RIDGE NATIONAL LABORATORY;FUDAN UNIVERSITY;CNRS - INSTITUTE OF PHYSICS (INP);CENTRE NATIONAL DE LA RECHERCHE SCIENTIFIQUE (CNRS);CENTER FOR NANOPHASE MATERIALS SCIENCES;</t>
  </si>
  <si>
    <t>WOS:000599751100029</t>
  </si>
  <si>
    <t>10.1039/d0ee01828g</t>
  </si>
  <si>
    <t>OVER 14% EFFICIENCY ALL-POLYMER SOLAR CELLS ENABLED BY A LOW BANDGAP POLYMER ACCEPTOR WITH LOW ENERGY LOSS AND EFFICIENT CHARGE SEPARATION</t>
  </si>
  <si>
    <t>FAN, QP;AN, QS;LIN, YB;XIA, YX;LI, Q;ZHANG, M;SU, WY;PENG, WH;ZHANG, CF;LIU, F;HOU, LT;ZHU, WG;YU, DH;XIAO, M;MOONS, E;ZHANG, FJ;ANTHOPOULOS, TD;INGANAS, O;WANG, EG</t>
  </si>
  <si>
    <t>ENERGY &amp; ENVIRONMENTAL SCIENCE 13 (12): 5017-5027 DEC 1 2020</t>
  </si>
  <si>
    <t>146</t>
  </si>
  <si>
    <t>CHINA MAINLAND;SWEDEN;SAUDI ARABIA;DENMARK;</t>
  </si>
  <si>
    <t>CHALMERS UNIV TECHNOL, DEPT CHEM &amp; CHEM ENGN, SE-41296 GOTHENBURG, SWEDEN;BEIJING INST TECHNOL, SCH CHEM &amp; CHEM ENGN, BEIJING 100081, PEOPLES R CHINA;KING ABDULLAH UNIV SCI &amp; TECHNOL KAUST, KAUST SOLAR CTR KSC, THUWAL 23955, SAUDI ARABIA;LINKOPING UNIV, DEPT PHYS CHEM &amp; BIOL IFM, BIOMOL &amp; ORGAN ELECT, SE-58183 LINKOPING, SWEDEN;NANJING UNIV, COLLABORAT INNOVAT CTR ADV MICROSTRUCT, SCH PHYS, NATL LAB SOLID STATE MICROSTRUCT, NANJING 210093, PEOPLES R CHINA;SHANGHAI JIAO TONG UNIV, DEPT PHYS &amp; ASTRON, SHANGHAI 200240, PEOPLES R CHINA;JINAN UNIV, DEPT PHYS,SIYUAN LAB, GUANGDONG PROV KEY LAB OPT FIBER SENSING &amp; COMMUN, GUANGZHOU KEY LAB VACUUM COATING TECHNOL &amp; NEW EN, GUANGZHOU 510632, PEOPLES R CHINA;KARLSTAD UNIV, DEPT ENGN &amp; PHYS, S-65188 KARLSTAD, SWEDEN;CHANGZHOU UNIV, SCH MAT SCI &amp; ENGN, JIANGSU KEY LAB ENVIRONMENTALLY FRIENDLY POLYMER, JIANGSU ENGN LAB LIGHT ELECT HEAT ENERGY CONVERTI, CHANGZHOU 213164, PEOPLES R CHINA;AALBORG UNIV, DEPT CHEM &amp; BIOSCI, DK-9220 AALBORG, DENMARK;SINO DANISH CTR EDUC &amp; RES, DK-8000 AARHUS, DENMARK;BEIJING JIAOTONG UNIV, SCH SCI, BEIJING 100044, PEOPLES R CHINA;ZHENGZHOU UNIV, SCH MAT SCI &amp; ENGN, ZHENGZHOU 450001, PEOPLES R CHINA</t>
  </si>
  <si>
    <t>AALBORG UNIVERSITY;ZHENGZHOU UNIVERSITY;SINO DANISH CTR EDUC &amp; RES;SHANGHAI JIAO TONG UNIVERSITY;NANJING UNIVERSITY;LINKOPING UNIVERSITY;KING ABDULLAH UNIVERSITY OF SCIENCE &amp; TECHNOLOGY;KARLSTAD UNIVERSITY;JINAN UNIVERSITY;CHANGZHOU UNIVERSITY;CHALMERS UNIVERSITY OF TECHNOLOGY;BEIJING JIAOTONG UNIVERSITY;BEIJING INSTITUTE OF TECHNOLOGY;</t>
  </si>
  <si>
    <t>WOS:000542966300010</t>
  </si>
  <si>
    <t>10.1109/TII.2019.2955540</t>
  </si>
  <si>
    <t>UNDERSTANDING AND LEARNING DISCRIMINANT FEATURES BASED ON MULTIATTENTION 1DCNN FOR WHEELSET BEARING FAULT DIAGNOSIS</t>
  </si>
  <si>
    <t>WANG, H;LIU, ZL;PENG, DD;QIN, Y</t>
  </si>
  <si>
    <t>IEEE TRANSACTIONS ON INDUSTRIAL INFORMATICS 16 (9): 5735-5745 SEP 2020</t>
  </si>
  <si>
    <t>144</t>
  </si>
  <si>
    <t>UNIV ELECT SCI &amp; TECHNOL CHINA, SCH MECH &amp; ELECT ENGN, CHENGDU 611731, PEOPLES R CHINA;BEIJING JIAOTONG UNIV, STATE KEY LAB RAIL TRAFF CONTROL &amp; SAFETY, BEIJING 100044, PEOPLES R CHINA</t>
  </si>
  <si>
    <t>BEIJING JIAOTONG UNIVERSITY;UNIVERSITY OF ELECTRONIC SCIENCE &amp; TECHNOLOGY OF CHINA;</t>
  </si>
  <si>
    <t>WOS:000550633400025</t>
  </si>
  <si>
    <t>10.1021/acsami.0c02832</t>
  </si>
  <si>
    <t>MEDLINE:32530604</t>
  </si>
  <si>
    <t>EFFECTIVE STRATEGY TO ACHIEVE EXCELLENT ENERGY STORAGE PROPERTIES IN LEAD-FREE BATIO3-BASED BULK CERAMICS</t>
  </si>
  <si>
    <t>DAI, ZH;XIE, JL;LIU, WG;WANG, X;ZHANG, L;ZHOU, ZJ;LI, JL;REN, XB</t>
  </si>
  <si>
    <t>ACS APPLIED MATERIALS &amp; INTERFACES 12 (27): 30289-30296 JUL 8 2020</t>
  </si>
  <si>
    <t>142</t>
  </si>
  <si>
    <t>XIAN TECHNOL UNIV, SHAANXI PROV KEY LAB THIN FILMS TECHNOL &amp; OPT TES, XIAN 710032, PEOPLES R CHINA;BEIJING JIAOTONG UNIV, MINIST EDUC, SCH SCI, KEY LAB LUMINESCENCE &amp; OPT INFORMAT, BEIJING 100044, PEOPLES R CHINA;XI AN JIAO TONG UNIV, FAC ELECT &amp; INFORMAT ENGN, SCH ELECT SCI &amp; ENGN, ELECT MAT RES LAB,KEY LAB,MINIST EDUC, XIAN 710049, PEOPLES R CHINA;XI AN JIAO TONG UNIV, FAC ELECT &amp; INFORMAT ENGN, SCH ELECT SCI &amp; ENGN, INT CTR DIELECT RES, XIAN 710049, PEOPLES R CHINA;XI AN JIAO TONG UNIV, FRONTIER INST SCI &amp; TECHNOL, XIAN 710049, PEOPLES R CHINA;XI AN JIAO TONG UNIV, STATE KEY LAB MECH BEHAV MAT, XIAN 710049, PEOPLES R CHINA;NATL INST MAT SCI, CTR FUNCT MAT, TSUKUBA, IBARAKI 3050047, JAPAN</t>
  </si>
  <si>
    <t>BEIJING JIAOTONG UNIVERSITY;XI&amp;APOS;AN TECHNOLOGICAL UNIVERSITY;XI&amp;APOS;AN JIAOTONG UNIVERSITY;NATIONAL INSTITUTE FOR MATERIALS SCIENCE;</t>
  </si>
  <si>
    <t>WOS:000463553700001</t>
  </si>
  <si>
    <t>10.1080/00207179.2019.1590646</t>
  </si>
  <si>
    <t>DISTRIBUTED FIXED-TIME CONSENSUS-BASED FORMATION TRACKING FOR MULTIPLE NONHOLONOMIC WHEELED MOBILE ROBOTS UNDER DIRECTED TOPOLOGY</t>
  </si>
  <si>
    <t>ZHANG, XH;PENG, ZX;YANG, SC;WEN, GG;RAHMANI, A</t>
  </si>
  <si>
    <t>INTERNATIONAL JOURNAL OF CONTROL 94 (1): 248-257 JAN 2 2021</t>
  </si>
  <si>
    <t>141</t>
  </si>
  <si>
    <t>CHINA MAINLAND;FRANCE;</t>
  </si>
  <si>
    <t>BEIHANG UNIV, SCH TRANSPORTAT SCI &amp; ENGN, BEIJING 100191, PEOPLES R CHINA;BEIHANG UNIV, BEIJING ENGN CTR CLEAN ENERGY &amp; HIGH EFFICIENT PO, BEIJING, PEOPLES R CHINA;BEIHANG UNIV, LAB INT ASSOCIE, BEIJING, PEOPLES R CHINA;BEIJING JIAOTONG UNIV, DEPT MATH, BEIJING, PEOPLES R CHINA;ECOLE CENT LILLE, CRISTAL, UMR CNRS 9189, VILLENEUVE DASCQ, FRANCE</t>
  </si>
  <si>
    <t>BEIHANG UNIVERSITY;UNIVERSITE DE LILLE - ISITE;UNIVERSITE DE LILLE;UNIV LILLE NORD FRANCE COMUE;CENTRALE LILLE;BEIJING JIAOTONG UNIVERSITY;</t>
  </si>
  <si>
    <t>WOS:000445985300011</t>
  </si>
  <si>
    <t>10.1016/j.energy.2018.06.198</t>
  </si>
  <si>
    <t>THE OPTIMAL STRUCTURE PLANNING AND ENERGY MANAGEMENT STRATEGIES OF SMART MULTI ENERGY SYSTEMS</t>
  </si>
  <si>
    <t>MA, TF;WU, JY;HAO, LL;LEE, WJ;YAN, HG;LI, DZ</t>
  </si>
  <si>
    <t>ENERGY 160: 122-141 OCT 1 2018</t>
  </si>
  <si>
    <t>BEIJING JIAOTONG UNIV, SCH ELECT ENGN, BEIJING 100044, PEOPLES R CHINA;UNIV TEXAS ARLINGTON, ENERGY SYST RES CTR, ARLINGTON, TX 76019 USA;ELECT POWER RES INST CHINA, BEIJING 100085, PEOPLES R CHINA</t>
  </si>
  <si>
    <t>BEIJING JIAOTONG UNIVERSITY;UNIVERSITY OF TEXAS SYSTEM;UNIVERSITY OF TEXAS ARLINGTON;ELECT POWER RES INST CHINA;</t>
  </si>
  <si>
    <t>WOS:000537136400026</t>
  </si>
  <si>
    <t>10.1109/JIOT.2019.2958975</t>
  </si>
  <si>
    <t>UAV-ASSISTED WIRELESS POWERED COOPERATIVE MOBILE EDGE COMPUTING: JOINT OFFLOADING, CPU CONTROL, AND TRAJECTORY OPTIMIZATION</t>
  </si>
  <si>
    <t>LIU, Y;XIONG, K;NI, Q;FAN, PY;BEN LETAIEF, K</t>
  </si>
  <si>
    <t>IEEE INTERNET OF THINGS JOURNAL 7 (4): 2777-2790 APR 2020</t>
  </si>
  <si>
    <t>140</t>
  </si>
  <si>
    <t>CHINA MAINLAND;HONG KONG;ENGLAND;</t>
  </si>
  <si>
    <t>BEIJING JIAOTONG UNIV, SCH COMP &amp; INFORMAT TECHNOL, BEIJING 100044, PEOPLES R CHINA;BEIJING JIAOTONG UNIV, BEIJING KEY LAB TRAFF DATA ANAL &amp; MIN, BEIJING 100044, PEOPLES R CHINA;UNIV LANCASTER, SCH COMP &amp; COMMUN &amp; DATA SCI INST, LANCASTER LA1 4WA, LANCS, ENGLAND;TSINGHUA UNIV, DEPT ELECT ENGN, BEIJING 100084, PEOPLES R CHINA;HONG KONG UNIV SCI &amp; TECHNOL, SCH ENGN, HONG KONG, PEOPLES R CHINA</t>
  </si>
  <si>
    <t>BEIJING JIAOTONG UNIVERSITY;TSINGHUA UNIVERSITY;LANCASTER UNIVERSITY;HONG KONG UNIVERSITY OF SCIENCE &amp; TECHNOLOGY;</t>
  </si>
  <si>
    <t>WOS:000508009300008</t>
  </si>
  <si>
    <t>10.1016/j.scib.2019.09.016</t>
  </si>
  <si>
    <t>MEDLINE:36659076</t>
  </si>
  <si>
    <t>SEMITRANSPARENT POLYMER SOLAR CELLS WITH 12.37% EFFICIENCY AND 18.6% AVERAGE VISIBLE TRANSMITTANCE</t>
  </si>
  <si>
    <t>HU, ZH;WANG, Z;AN, QS;ZHANG, FJ</t>
  </si>
  <si>
    <t>SCIENCE BULLETIN 65 (2): 131-137 JAN 30 2020</t>
  </si>
  <si>
    <t>139</t>
  </si>
  <si>
    <t>BEIJING JIAOTONG UNIV, KEY LAB LUMINESCENCE &amp; OPT INFORMAT, MINIST EDUC, BEIJING 100044, PEOPLES R CHINA;BEIJING JIAOTONG UNIV, SCH ELECT ENGN, BEIJING 100044, PEOPLES R CHINA</t>
  </si>
  <si>
    <t>WOS:000446673500023</t>
  </si>
  <si>
    <t>10.1109/TII.2018.2793350</t>
  </si>
  <si>
    <t>SECURE DATA STORAGE AND SEARCHING FOR INDUSTRIAL IOT BY INTEGRATING FOG COMPUTING AND CLOUD COMPUTING</t>
  </si>
  <si>
    <t>FU, JS;LIU, Y;CHAO, HC;BHARGAVA, BK;ZHANG, ZJ</t>
  </si>
  <si>
    <t>IEEE TRANSACTIONS ON INDUSTRIAL INFORMATICS 14 (10): 4519-4528 OCT 2018</t>
  </si>
  <si>
    <t>138</t>
  </si>
  <si>
    <t>BEIJING JIAOTONG UNIV, SCH ELECT &amp; INFORMAT ENGN, BEIJING 100044, PEOPLES R CHINA;FUJIAN UNIV TECHNOL, SCH INFORMAT SCI &amp; ENGN, FUZHOU 350118, FUJIAN, PEOPLES R CHINA;WUHAN POLYTECH UNIV, SCH MATH &amp; COMP SCI, WUHAN 430023, HUBEI, PEOPLES R CHINA;NATL DONG HWA UNIV, DEPT ELECT ENGN, HUALIEN 974, TAIWAN;NATL ILAN UNIV, DEPT COMP SCI &amp; INFORMAT ENGN, ILAN 26041, TAIWAN;PURDUE UNIV, DEPT COMP SCI, W LAFAYETTE, IN 47906 USA</t>
  </si>
  <si>
    <t>BEIJING JIAOTONG UNIVERSITY;WUHAN POLYTECHNIC UNIVERSITY;PURDUE UNIVERSITY WEST LAFAYETTE CAMPUS;PURDUE UNIVERSITY SYSTEM;PURDUE UNIVERSITY;NATIONAL ILAN UNIVERSITY;NATIONAL DONG HWA UNIVERSITY;FUJIAN UNIVERSITY OF TECHNOLOGY;</t>
  </si>
  <si>
    <t>WOS:000579341000007</t>
  </si>
  <si>
    <t>10.1109/JSAC.2020.3007039</t>
  </si>
  <si>
    <t>RECONFIGURABLE INTELLIGENT SURFACE AIDED NOMA NETWORKS</t>
  </si>
  <si>
    <t>HOU, TW;LIU, YW;SONG, ZY;SUN, X;CHEN, Y;HANZO, L</t>
  </si>
  <si>
    <t>IEEE JOURNAL ON SELECTED AREAS IN COMMUNICATIONS 38 (11): 2575-2588 NOV 2020</t>
  </si>
  <si>
    <t>BEIJING JIAOTONG UNIV, SCH ELECT &amp; INFORMAT ENGN, BEIJING 100044, PEOPLES R CHINA;QUEEN MARY UNIV LONDON, SCH ELECT ENGN &amp; COMP SCI, LONDON E1 4NS, ENGLAND;UNIV SOUTHAMPTON, DEPT ELECT &amp; COMP SCI, SOUTHAMPTON SO17 1BJ, HANTS, ENGLAND</t>
  </si>
  <si>
    <t>BEIJING JIAOTONG UNIVERSITY;UNIVERSITY OF SOUTHAMPTON;UNIVERSITY OF LONDON;QUEEN MARY UNIVERSITY LONDON;</t>
  </si>
  <si>
    <t>WOS:000461854900002</t>
  </si>
  <si>
    <t>10.1109/TSMC.2017.2734799</t>
  </si>
  <si>
    <t>MODEL FREE ADAPTIVE ITERATIVE LEARNING CONSENSUS TRACKING CONTROL FOR A CLASS OF NONLINEAR MULTIAGENT SYSTEMS</t>
  </si>
  <si>
    <t>BU, XH;YU, QX;HOU, ZS;QIAN, W</t>
  </si>
  <si>
    <t>IEEE TRANSACTIONS ON SYSTEMS MAN CYBERNETICS-SYSTEMS 49 (4): 677-686 APR 2019</t>
  </si>
  <si>
    <t>137</t>
  </si>
  <si>
    <t>HENAN POLYTECH UNIV, SCH ELECT ENGN &amp; AUTOMAT, JIAOZUO 454003, PEOPLES R CHINA;BEIJING JIAOTONG UNIV, ADV CONTROL SYST LAB, SCH ELECT &amp; INFORMAT ENGN, BEIJING 100044, PEOPLES R CHINA</t>
  </si>
  <si>
    <t>BEIJING JIAOTONG UNIVERSITY;HENAN POLYTECHNIC UNIVERSITY;</t>
  </si>
  <si>
    <t>WOS:000504404800108</t>
  </si>
  <si>
    <t>10.1016/j.cej.2019.123134</t>
  </si>
  <si>
    <t>PHOTOCATALYTIC DIFFERENCE OF AMOXICILLIN AND CEFOTAXIME UNDER VISIBLE LIGHT BY MESOPOROUS G-C3N4: MECHANISM, DEGRADATION PATHWAY AND DFT CALCULATION</t>
  </si>
  <si>
    <t>DOU, MM;WANG, J;GAO, BR;XU, C;YANG, F</t>
  </si>
  <si>
    <t>CHEMICAL ENGINEERING JOURNAL 383: - MAR 1 2020</t>
  </si>
  <si>
    <t>BEIJING JIAOTONG UNIV, DEPT MUNICIPAL &amp; ENVIRONM ENGN, BEIJING 100044, PEOPLES R CHINA;BEIJING KEY LAB AQUEOUS TYP POLLUTANTS CONTROL &amp;, BEIJING 100044, PEOPLES R CHINA</t>
  </si>
  <si>
    <t>BEIJING JIAOTONG UNIVERSITY;BEIJING KEY LAB AQUEOUS TYP POLLUTANTS CONTROL &amp;;</t>
  </si>
  <si>
    <t>WOS:000496155200060</t>
  </si>
  <si>
    <t>10.1109/TGRS.2019.2925070</t>
  </si>
  <si>
    <t>NESTED NETWORK WITH TWO-STREAM PYRAMID FOR SALIENT OBJECT DETECTION IN OPTICAL REMOTE SENSING IMAGES</t>
  </si>
  <si>
    <t>LI, CY;CONG, RM;HOU, JH;ZHANG, SY;QIAN, Y;KWONG, S</t>
  </si>
  <si>
    <t>IEEE TRANSACTIONS ON GEOSCIENCE AND REMOTE SENSING 57 (11): 9156-9166 NOV 2019</t>
  </si>
  <si>
    <t>GEOSCIENCES</t>
  </si>
  <si>
    <t>135</t>
  </si>
  <si>
    <t>CHINA MAINLAND;HONG KONG;</t>
  </si>
  <si>
    <t>CITY UNIV HONG KONG, DEPT COMP SCI, HONG KONG 999077, PEOPLES R CHINA;BEIJING JIAOTONG UNIV, INST INFORMAT SCI, BEIJING 100044, PEOPLES R CHINA;BEIJING JIAOTONG UNIV, BEIJING KEY LAB ADV INFORMAT SCI &amp; NETWORK TECHNO, BEIJING 100044, PEOPLES R CHINA;CITY UNIV HONG KONG, SHENZHEN RES INST, SHENZHEN 51800, PEOPLES R CHINA;TIANJIN UNIV, SCH ELECT &amp; INFORMAT ENGN, TIANJIN 300072, PEOPLES R CHINA</t>
  </si>
  <si>
    <t>BEIJING JIAOTONG UNIVERSITY;TIANJIN UNIVERSITY;SHENZHEN RESEARCH INSTITUTE, CITY UNIVERSITY OF HONG KONG;CITY UNIVERSITY OF HONG KONG;</t>
  </si>
  <si>
    <t>WOS:000481944300026</t>
  </si>
  <si>
    <t>10.1109/TVT.2019.2925903</t>
  </si>
  <si>
    <t>FAULT DIAGNOSIS OF TRAIN PLUG DOOR BASED ON A HYBRID CRITERION FOR IMFS SELECTION AND FRACTIONAL WAVELET PACKAGE ENERGY ENTROPY</t>
  </si>
  <si>
    <t>CAO, Y;SUN, YK;XIE, G;WEN, T</t>
  </si>
  <si>
    <t>IEEE TRANSACTIONS ON VEHICULAR TECHNOLOGY 68 (8): 7544-7551 AUG 2019</t>
  </si>
  <si>
    <t>132</t>
  </si>
  <si>
    <t>BEIJING JIAOTONG UNIV, NATL ENGN RES CTR RAIL TRANSPORTAT OPERAT &amp; CONTR, BEIJING 100044, PEOPLES R CHINA;BEIJING JIAOTONG UNIV, SCH ELECT &amp; INFORMAT ENGN, BEIJING 100044, PEOPLES R CHINA;XIAN UNIV TECHNOL, SHAANXI KEY LAB COMPLEX SYST CONTROL &amp; INTELLIGEN, XIAN 710048, SHAANXI, PEOPLES R CHINA</t>
  </si>
  <si>
    <t>WOS:000602709000008</t>
  </si>
  <si>
    <t>10.1109/TCYB.2020.2969255</t>
  </si>
  <si>
    <t>MEDLINE:32078571</t>
  </si>
  <si>
    <t>ASIF-NET: ATTENTION STEERED INTERWEAVE FUSION NETWORK FOR RGB-D SALIENT OBJECT DETECTION</t>
  </si>
  <si>
    <t>LI, CY;CONG, RM;KWONG, S;HOU, JH;FU, HZ;ZHU, GP;ZHANG, DW;HUANG, QM</t>
  </si>
  <si>
    <t>IEEE TRANSACTIONS ON CYBERNETICS 51 (1): 88-100 JAN 2021</t>
  </si>
  <si>
    <t>131</t>
  </si>
  <si>
    <t>CHINA MAINLAND;UNITED ARAB EMIRATES;HONG KONG;</t>
  </si>
  <si>
    <t>CITY UNIV HONG KONG, DEPT COMP SCI, HONG KONG, PEOPLES R CHINA;BEIJING JIAOTONG UNIV, INST INFORMAT SCI, BEIJING 100044, PEOPLES R CHINA;BEIJING KEY LAB ADV INFORMAT SCI &amp; NETWORK TECHNO, BEIJING 100044, PEOPLES R CHINA;CITY UNIV HONG KONG, SHENZHEN RES INST, SHENZHEN 51800, PEOPLES R CHINA;INCEPT INST ARTIFICIAL INTELLIGENCE, ABU DHABI, U ARAB EMIRATES;CHINESE ACAD SCI, SHENZHEN INST ADV TECHNOL, SHENZHEN 518055, PEOPLES R CHINA;XIDIAN UNIV, SCH MECHANOELECT ENGN, XIAN 710071, PEOPLES R CHINA;UNIV CHINESE ACAD SCI, SCH COMP SCI &amp; TECHNOL, BEIJING 100190, PEOPLES R CHINA</t>
  </si>
  <si>
    <t>BEIJING JIAOTONG UNIVERSITY;XIDIAN UNIVERSITY;UNIVERSITY OF CHINESE ACADEMY OF SCIENCES, CAS;SHENZHEN RESEARCH INSTITUTE, CITY UNIVERSITY OF HONG KONG;SHENZHEN INSTITUTE OF ADVANCED TECHNOLOGY, CAS;INCEPT INST ARTIFICIAL INTELLIGENCE;CITY UNIVERSITY OF HONG KONG;CHINESE ACADEMY OF SCIENCES;</t>
  </si>
  <si>
    <t>WOS:000650461900008</t>
  </si>
  <si>
    <t>10.1109/TIP.2021.3076367</t>
  </si>
  <si>
    <t>MEDLINE:33961554</t>
  </si>
  <si>
    <t>UNDERWATER IMAGE ENHANCEMENT VIA MEDIUM TRANSMISSION-GUIDED MULTI-COLOR SPACE EMBEDDING</t>
  </si>
  <si>
    <t>LI, CY;ANWAR, S;HOU, JH;CONG, RM;GUO, CL;REN, WQ</t>
  </si>
  <si>
    <t>IEEE TRANSACTIONS ON IMAGE PROCESSING 30: 4985-5000 2021</t>
  </si>
  <si>
    <t>130</t>
  </si>
  <si>
    <t>AUSTRALIA;HONG KONG;CHINA MAINLAND;</t>
  </si>
  <si>
    <t>CITY UNIV HONG KONG, DEPT COMP SCI, HONG KONG, PEOPLES R CHINA;COMMONWEALTH SCI &amp; IND RES ORG CSIRO, DATA61, CLAYTON, VIC 3169, AUSTRALIA;AUSTRALIAN NATL UNIV ANU, RES SCH ENGN, CANBERRA, ACT 2600, AUSTRALIA;BEIJING JIAOTONG UNIV, INST INFORMAT SCI, BEIJING 100044, PEOPLES R CHINA;BEIJING JIAOTONG UNIV, BEIJING KEY LAB ADV INFORMAT SCI &amp; NETWORK TECHNO, BEIJING 100044, PEOPLES R CHINA;NANKAI UNIV, COLL COMP SCI, TIANJIN 300071, PEOPLES R CHINA;CHINESE ACAD SCI, INST INFORMAT ENGN, STATE KEY LAB INFORMAT SECUR, BEIJING 100093, PEOPLES R CHINA</t>
  </si>
  <si>
    <t>AUSTRALIAN NATIONAL UNIVERSITY;NANKAI UNIVERSITY;INSTITUTE OF INFORMATION ENGINEERING, CAS;COMMONWEALTH SCIENTIFIC &amp; INDUSTRIAL RESEARCH ORGANISATION (CSIRO);CITY UNIVERSITY OF HONG KONG;CHINESE ACADEMY OF SCIENCES;BEIJING JIAOTONG UNIVERSITY;</t>
  </si>
  <si>
    <t>WOS:000497250200059</t>
  </si>
  <si>
    <t>10.1016/j.jhydrol.2019.124080</t>
  </si>
  <si>
    <t>A NONLINEAR ATTACHMENT-DETACHMENT MODEL WITH ADSORPTION HYSTERESIS FOR SUSPENSION-COLLOIDAL TRANSPORT IN POROUS MEDIA</t>
  </si>
  <si>
    <t>BAI, B;RAO, DY;CHANG, T;GUO, ZG</t>
  </si>
  <si>
    <t>JOURNAL OF HYDROLOGY 578: - NOV 2019</t>
  </si>
  <si>
    <t>BEIJING JIAOTONG UNIV, SCH CIVIL ENGN, BEIJING 100044, PEOPLES R CHINA</t>
  </si>
  <si>
    <t>WOS:000456170800012</t>
  </si>
  <si>
    <t>10.1109/MNET.2018.1800172</t>
  </si>
  <si>
    <t>SATELLITE MOBILE EDGE COMPUTING: IMPROVING QOS OF HIGH-SPEED SATELLITE-TERRESTRIAL NETWORKS USING EDGE COMPUTING TECHNIQUES</t>
  </si>
  <si>
    <t>ZHANG, ZJ;ZHANG, WY;TSENG, FH</t>
  </si>
  <si>
    <t>IEEE NETWORK 33 (1): 70-76 JAN-FEB 2019</t>
  </si>
  <si>
    <t>129</t>
  </si>
  <si>
    <t>CHINA MAINLAND;TAIWAN;</t>
  </si>
  <si>
    <t>BEIJING JIAOTONG UNIV, SCH SOFTWARE ENGN, BEIJING, PEOPLES R CHINA;BEIJING JIAOTONG UNIV, COMMUN ENGN, BEIJING, PEOPLES R CHINA;NATL TAIWAN NORMAL UNIV, DEPT TECHNOL APPLICAT &amp; HUMAN RESOURCE DEV, TAIPEI, TAIWAN</t>
  </si>
  <si>
    <t>BEIJING JIAOTONG UNIVERSITY;NATIONAL TAIWAN NORMAL UNIVERSITY;</t>
  </si>
  <si>
    <t>WOS:000579129500001</t>
  </si>
  <si>
    <t>10.1002/lpor.202000262</t>
  </si>
  <si>
    <t>RECENT PROGRESS ON BROADBAND ORGANIC PHOTODETECTORS AND THEIR APPLICATIONS</t>
  </si>
  <si>
    <t>ZHAO, ZJ;XU, CY;NIU, LB;ZHANG, XL;ZHANG, FJ</t>
  </si>
  <si>
    <t>LASER &amp; PHOTONICS REVIEWS 14 (11): - NOV 2020</t>
  </si>
  <si>
    <t>BEIJING JIAOTONG UNIV, KEY LAB LUMINESCENCE &amp; OPT INFORMAT, MINIST EDUC, BEIJING 100044, PEOPLES R CHINA;CHONGQING NORMAL UNIV, COLL PHYS &amp; ELECT ENGN, CHONGQING 401331, PEOPLES R CHINA;ZHENGZHOU UNIV, STATE CTR INT COOPERAT DESIGNER LOW CARBON &amp; ENVI, SCH MAT SCI &amp; ENGN, ZHENGZHOU 450001, HENAN, PEOPLES R CHINA</t>
  </si>
  <si>
    <t>BEIJING JIAOTONG UNIVERSITY;ZHENGZHOU UNIVERSITY;CHONGQING NORMAL UNIVERSITY;</t>
  </si>
  <si>
    <t>WOS:000476874200001</t>
  </si>
  <si>
    <t>10.1109/ACCESS.2019.2925468</t>
  </si>
  <si>
    <t>A NEURAL-NETWORK-BASED METHOD FOR RUL PREDICTION AND SOH MONITORING OF LITHIUM-ION BATTERY</t>
  </si>
  <si>
    <t>QU, JT;LIU, F;MA, YX;FAN, JM</t>
  </si>
  <si>
    <t>IEEE ACCESS 7: 87178-87191 2019</t>
  </si>
  <si>
    <t>126</t>
  </si>
  <si>
    <t>BEIJING JIAOTONG UNIV, SCH COMP &amp; INFORMAT TECHNOL, BEIJING 100044, PEOPLES R CHINA;MINIST EDUC, ENGN RES CTR NETWORK MANAGEMENT TECHNOL HIGH SPEE, BEIJING 100044, PEOPLES R CHINA;HENAN UNIV, SCH COMP &amp; INFORMAT ENGN, KAIFENG 475004, PEOPLES R CHINA</t>
  </si>
  <si>
    <t>BEIJING JIAOTONG UNIVERSITY;MINIST EDUC;HENAN UNIVERSITY;</t>
  </si>
  <si>
    <t>WOS:000403117300024</t>
  </si>
  <si>
    <t>10.1016/j.jtrangeo.2017.03.010</t>
  </si>
  <si>
    <t>IMPACTS OF HIGH-SPEED RAIL LINES ON THE CITY NETWORK IN CHINA</t>
  </si>
  <si>
    <t>JIAO, JJ;WANG, JO;JIN, FJ</t>
  </si>
  <si>
    <t>JOURNAL OF TRANSPORT GEOGRAPHY 60: 257-266 APR 2017</t>
  </si>
  <si>
    <t>BEIJING JIAOTONG UNIV, SCH ECON &amp; MANAGEMENT, BEIJING 100044, PEOPLES R CHINA;CHINESE ACAD SCI, KEY LAB REG SUSTAINABLE DEV MODELING, INST GEOG SCI &amp; NAT RESOURCES RES, BEIJING, PEOPLES R CHINA</t>
  </si>
  <si>
    <t>BEIJING JIAOTONG UNIVERSITY;INSTITUTE OF GEOGRAPHIC SCIENCES &amp; NATURAL RESOURCES RESEARCH, CAS;CHINESE ACADEMY OF SCIENCES;</t>
  </si>
  <si>
    <t>WOS:000375523100003</t>
  </si>
  <si>
    <t>10.1016/j.aml.2015.12.019</t>
  </si>
  <si>
    <t>A NOTE ON RATIONAL SOLUTIONS TO A HIROTA-SATSUMA-LIKE EQUATION</t>
  </si>
  <si>
    <t>LU, X;MA, WX;CHEN, ST;KHALIQUE, CM</t>
  </si>
  <si>
    <t>APPLIED MATHEMATICS LETTERS 58: 13-18 AUG 2016</t>
  </si>
  <si>
    <t>125</t>
  </si>
  <si>
    <t>BEIJING JIAO TONG UNIV, DEPT MATH, BEIJING 100044, PEOPLES R CHINA;UNIV S FLORIDA, DEPT MATH &amp; STAT, TAMPA, FL 33620 USA;NORTH WEST UNIV, INT INST SYMMETRY ANAL &amp; MATH MODELLING, DEPT MATH SCI, MAFIKENG CAMPUS,PRIVATE BAG X 2046, ZA-2735 MMABATHO, SOUTH AFRICA;XUZHOU INST TECHNOL, SCH MATH &amp; PHYS SCI, XUZHOU 221111, JIANGSU, PEOPLES R CHINA</t>
  </si>
  <si>
    <t>WOS:000697455400001</t>
  </si>
  <si>
    <t>10.1002/adfm.202107934</t>
  </si>
  <si>
    <t>WIDE BANDGAP POLYMER WITH NARROW PHOTON HARVESTING IN VISIBLE LIGHT RANGE ENABLES EFFICIENT SEMITRANSPARENT ORGANIC PHOTOVOLTAICS</t>
  </si>
  <si>
    <t>XU, CY;JIN, K;XIAO, Z;ZHAO, ZJ;MA, XL;WANG, XL;LI, JM;XU, WJ;ZHANG, SP;DING, LM;ZHANG, FJ</t>
  </si>
  <si>
    <t>ADVANCED FUNCTIONAL MATERIALS 31 (52): - DEC 2021</t>
  </si>
  <si>
    <t>124</t>
  </si>
  <si>
    <t>BEIJING JIAOTONG UNIV, MINIST EDUC, KEY LAB LUMINESCENCE &amp; OPT INFORMAT, BEIJING 100044, PEOPLES R CHINA;NATL CTR NANOSCI &amp; TECHNOL, KEY LAB NANOSYST &amp; HIERARCH FABRICAT CAS, CTR EXCELLENCE NANOSCI CAS, BEIJING 100190, PEOPLES R CHINA;BEIJING INFORMAT SCI &amp; TECHNOL UNIV, BEIJING KEY LAB SENSORS, BEIJING 100101, PEOPLES R CHINA;BEIJING INFORMAT SCI &amp; TECHNOL UNIV, MINIST EDUC OPTOELECT MEASUREMENT TECHNOL &amp; INSTR, KEY LAB, BEIJING 100192, PEOPLES R CHINA</t>
  </si>
  <si>
    <t>BEIJING INFORMATION SCIENCE &amp; TECHNOLOGY UNIVERSITY;NATIONAL CENTER FOR NANOSCIENCE &amp; TECHNOLOGY - CHINA;CHINESE ACADEMY OF SCIENCES;BEIJING JIAOTONG UNIVERSITY;</t>
  </si>
  <si>
    <t>WOS:000458068400001</t>
  </si>
  <si>
    <t>10.1109/ACCESS.2018.2888842</t>
  </si>
  <si>
    <t>A NOVEL DEEPER ONE-DIMENSIONAL CNN WITH RESIDUAL LEARNING FOR FAULT DIAGNOSIS OF WHEELSET BEARINGS IN HIGH-SPEED TRAINS</t>
  </si>
  <si>
    <t>PENG, DD;LIU, ZL;WANG, H;QIN, Y;JIA, LM</t>
  </si>
  <si>
    <t>IEEE ACCESS 7: 10278-10293 2019</t>
  </si>
  <si>
    <t>123</t>
  </si>
  <si>
    <t>UNIV ELECT SCI &amp; TECHNOL CHINA, SCH MECH &amp; ELECT ENGN, CHENGDU 611731, SICHUAN, PEOPLES R CHINA;BEIJING JIAOTONG UNIV, STATE KEY LAB RAIL TRAFF CONTROL &amp; SAFETY, BEIJING 100044, PEOPLES R CHINA</t>
  </si>
  <si>
    <t>WOS:000383004300001</t>
  </si>
  <si>
    <t>10.1016/j.camwa.2016.06.008</t>
  </si>
  <si>
    <t>RESONANT BEHAVIOR OF MULTIPLE WAVE SOLUTIONS TO A HIROTA BILINEAR EQUATION</t>
  </si>
  <si>
    <t>GAO, LN;ZHAO, XY;ZI, YY;YU, J;LU, X</t>
  </si>
  <si>
    <t>COMPUTERS &amp; MATHEMATICS WITH APPLICATIONS 72 (5): 1225-1229 SEP 2016</t>
  </si>
  <si>
    <t>120</t>
  </si>
  <si>
    <t>BEIJING JIAO TONG UNIV, DEPT MATH, BEIJING 100044, PEOPLES R CHINA;SHAOXING UNIV, INST NONLINEAR SCI, SHAOXING 312000, PEOPLES R CHINA</t>
  </si>
  <si>
    <t>BEIJING JIAOTONG UNIVERSITY;SHAOXING UNIVERSITY;</t>
  </si>
  <si>
    <t>WOS:000384858800005</t>
  </si>
  <si>
    <t>10.1016/j.nonrwa.2016.05.010</t>
  </si>
  <si>
    <t>STABILITY AND BIFURCATION ANALYSIS IN A PREDATOR-PREY SYSTEM WITH MICHAELIS-MENTEN TYPE PREDATOR HARVESTING</t>
  </si>
  <si>
    <t>HU, DP;CAO, HJ</t>
  </si>
  <si>
    <t>NONLINEAR ANALYSIS-REAL WORLD APPLICATIONS 33: 58-82 FEB 2017</t>
  </si>
  <si>
    <t>118</t>
  </si>
  <si>
    <t>BEIJING JIAOTONG UNIV, SCH SCI, DEPT MATH, BEIJING 100044, PEOPLES R CHINA</t>
  </si>
  <si>
    <t>WOS:000545353100001</t>
  </si>
  <si>
    <t>10.1109/MVT.2019.2928898</t>
  </si>
  <si>
    <t>PROPAGATION CHANNELS OF 5G MILLIMETER-WAVE VEHICLE-TO-VEHICLE COMMUNICATIONS</t>
  </si>
  <si>
    <t>HE, RS;AI, B;WANG, GP;ZHONG, ZD;SCHNEIDER, C;DUPLEICH, DA;THOMA, RS;BOBAN, M;LUO, J;ZHANG, YY</t>
  </si>
  <si>
    <t>IEEE VEHICULAR TECHNOLOGY MAGAZINE 15 (1): 16-26 MAR 2020</t>
  </si>
  <si>
    <t>CHINA MAINLAND;HONG KONG;GERMANY (FED REP GER);</t>
  </si>
  <si>
    <t>BEIJING JIAOTONG UNIV, STATE KEY LAB RAIL TRAFF CONTROL &amp; SAFETY, BEIJING, PEOPLES R CHINA;ZHENGZHOU UNIV, SCH INFORMAT ENGN, ZHENGZHOU, PEOPLES R CHINA;BEIJING JIAOTONG UNIV, BEIJING, PEOPLES R CHINA;BEIJING JIAOTONG UNIV, SCH COMP &amp; INFORMAT TECHNOL, BEIJING, PEOPLES R CHINA;BEIJING JIAOTONG UNIV BJTU, BEIJING, PEOPLES R CHINA;BEIJING JIAOTONG UNIV BJTU, STATE KEY LAB RAIL TRAFF CONTROL &amp; SAFETY, BEIJING, PEOPLES R CHINA;MINIST EDUC, INNOVAT RES TEAM, BEIJING, PEOPLES R CHINA;MINIST RAILWAYS CHINA, BEIJING, PEOPLES R CHINA;TECH UNIV ILMENAU, INST INFORMAT TECHNOL, ILMENAU, GERMANY;TECH UNIV ILMENAU, ELECT MEASUREMENT RES LAB, ILMENAU, GERMANY;TECH UNIV ILMENAU, ELECT ENGN ELECT MEASUREMENT, ILMENAU, GERMANY;HUAWEI MUNICH RES CTR, MUNICH, GERMANY;HUAWEI TECHNOL DUESSELDORF GMBH, GERMAN RES CTR, DUSSELDORF, GERMANY;CHINA UNICOM RES INST, HONG KONG, PEOPLES R CHINA;BEIJING UNIV POSTS &amp; TELECOMMUN, BEIJING, PEOPLES R CHINA</t>
  </si>
  <si>
    <t>NA-BEIJING JIAOTONG UNIV BJTU;ZHENGZHOU UNIVERSITY;TECHNISCHE UNIVERSITAT ILMENAU;MINIST RAILWAYS CHINA;MINIST EDUC;HUAWEI TECHNOLOGIES;CHINA UNICOM RES INST;BEIJING UNIVERSITY OF POSTS &amp; TELECOMMUNICATIONS;BEIJING JIAOTONG UNIVERSITY;</t>
  </si>
  <si>
    <t>WOS:000474317800012</t>
  </si>
  <si>
    <t>10.1016/j.apm.2019.04.044</t>
  </si>
  <si>
    <t>INTERACTION BEHAVIOR ASSOCIATED WITH A GENERALIZED (2+1)-DIMENSIONAL HIROTA BILINEAR EQUATION FOR NONLINEAR WAVES</t>
  </si>
  <si>
    <t>HUA, YF;GUO, BL;MA, WX;LU, X</t>
  </si>
  <si>
    <t>APPLIED MATHEMATICAL MODELLING 74: 184-198 OCT 2019</t>
  </si>
  <si>
    <t>117</t>
  </si>
  <si>
    <t>BEIJING JIAO TONG UNIV, DEPT MATH, BEIJING 100044, PEOPLES R CHINA;INST APPL PHYS &amp; COMPUTAT MATH, BEIJING 100088, PEOPLES R CHINA;UNIV S FLORIDA, DEPT MATH &amp; STAT, TAMPA, FL 33620 USA;SHANDONG UNIV SCI &amp; TECHNOL, COLL MATH &amp; SYST SCI, QINGDAO 266590, SHANDONG, PEOPLES R CHINA;NORTH WEST UNIV, INT INST SYMMETRY ANAL &amp; MATH MODELLING, DEPT MATH, SCI, MAFIKENG CAMPUS,PRIVATE BAG X 2046, ZA-2735 MMABATHO, SOUTH AFRICA</t>
  </si>
  <si>
    <t>BEIJING JIAOTONG UNIVERSITY;UNIVERSITY OF SOUTH FLORIDA;STATE UNIVERSITY SYSTEM OF FLORIDA;SHANDONG UNIVERSITY OF SCIENCE &amp; TECHNOLOGY;NORTH WEST UNIVERSITY - SOUTH AFRICA;INSTITUTE OF APPLIED PHYSICS &amp; COMPUTATIONAL MATHEMATICS - CHINA;CHINESE ACADEMY OF SCIENCES;</t>
  </si>
  <si>
    <t>WOS:000577995300089</t>
  </si>
  <si>
    <t>10.1109/TVT.2020.3004598</t>
  </si>
  <si>
    <t>ON THE PERFORMANCE OF RIS-ASSISTED DUAL-HOP UAV COMMUNICATION SYSTEMS</t>
  </si>
  <si>
    <t>YANG, L;MENG, FX;ZHANG, JY;HASNA, MO;DI RENZO, M</t>
  </si>
  <si>
    <t>IEEE TRANSACTIONS ON VEHICULAR TECHNOLOGY 69 (9): 10385-10390 SEP 2020</t>
  </si>
  <si>
    <t>CHINA MAINLAND;QATAR;FRANCE;</t>
  </si>
  <si>
    <t>HUNAN UNIV, COLL COMP SCI &amp; ELECT ENGN, CHANGSHA 410082, HUNAN, PEOPLES R CHINA;BEIJING JIAOTONG UNIV, SCH ELECT &amp; INFORMAT ENGN, BEIJING 100044, PEOPLES R CHINA;QATAR UNIV, DEPT ELECT ENGN, DOHA 2713, QATAR;UNIV PARIS SACLAY, CNRS, F-91192 GIF SUR YVETTE, FRANCE;CENT SUPLEC, LAB SIGNAUX &amp; SYST, F-91192 GIF SUR YVETTE, FRANCE</t>
  </si>
  <si>
    <t>BEIJING JIAOTONG UNIVERSITY;UNIVERSITE PARIS SACLAY;UNIV PARIS SACLAY COMUE;UDICE-FRENCH RESEARCH UNIVERSITIES;QATAR UNIVERSITY;HUNAN UNIVERSITY;CENTRE NATIONAL DE LA RECHERCHE SCIENTIFIQUE (CNRS);</t>
  </si>
  <si>
    <t>WOS:000458183500005</t>
  </si>
  <si>
    <t>10.1109/TCSVT.2018.2799243</t>
  </si>
  <si>
    <t>SELECTION OF RICH MODEL STEGANALYSIS FEATURES BASED ON DECISION ROUGH SET ALPHA-POSITIVE REGION REDUCTION</t>
  </si>
  <si>
    <t>MA, YY;LUO, XY;LI, XL;BAO, ZK;ZHANG, Y</t>
  </si>
  <si>
    <t>IEEE TRANSACTIONS ON CIRCUITS AND SYSTEMS FOR VIDEO TECHNOLOGY 29 (2): 336-350 FEB 2019</t>
  </si>
  <si>
    <t>116</t>
  </si>
  <si>
    <t>STATE KEY LAB MATH ENGN &amp; ADV COMP, ZHENGZHOU 450002, HENAN, PEOPLES R CHINA;HENAN NORMAL UNIV, COLL COMP &amp; INFORMAT ENGN, XINXIANG 453007, PEOPLES R CHINA;BEIJING JIAOTONG UNIV, INST INFORMAT SCI, BEIJING 100044, PEOPLES R CHINA</t>
  </si>
  <si>
    <t>BEIJING JIAOTONG UNIVERSITY;PLA INFORMATION ENGINEERING UNIVERSITY;HENAN NORMAL UNIVERSITY;</t>
  </si>
  <si>
    <t>WOS:000603026100008</t>
  </si>
  <si>
    <t>10.1109/TIP.2020.3042084</t>
  </si>
  <si>
    <t>MEDLINE:33306467</t>
  </si>
  <si>
    <t>DENSE ATTENTION FLUID NETWORK FOR SALIENT OBJECT DETECTION IN OPTICAL REMOTE SENSING IMAGES</t>
  </si>
  <si>
    <t>ZHANG, QJ;CONG, RM;LI, CY;CHENG, MM;FANG, YM;CAO, XC;ZHAO, Y;KWONG, S</t>
  </si>
  <si>
    <t>IEEE TRANSACTIONS ON IMAGE PROCESSING 30: 1305-1317 2021</t>
  </si>
  <si>
    <t>CHINA MAINLAND;SINGAPORE;HONG KONG;</t>
  </si>
  <si>
    <t>CITY UNIV HONG KONG, DEPT COMP SCI, HONG KONG, PEOPLES R CHINA;BEIJING JIAOTONG UNIV, INST INFORMAT SCI, BEIJING 100044, PEOPLES R CHINA;BEIJING KEY LAB ADV INFORMAT SCI &amp; NETWORK TECHNO, BEIJING 100044, PEOPLES R CHINA;NANYANG TECHNOL UNIV, SCH COMP SCI &amp; ENGN, SINGAPORE 639798, SINGAPORE;NANKAI UNIV, COLL COMP SCI, TIANJIN 300071, PEOPLES R CHINA;JIANGXI UNIV FINANCE &amp; ECON, SCH INFORMAT TECHNOL, NANCHANG 330032, JIANGXI, PEOPLES R CHINA;CHINESE ACAD SCI, INST INFORMAT ENGN, STATE KEY LAB INFORMAT SECUR, BEIJING 100093, PEOPLES R CHINA;PENG CHENG LAB, CYBERSPACE SECUR RES CTR, SHENZHEN 518055, PEOPLES R CHINA;UNIV CHINESE ACAD SCI, SCH CYBER SECUR, BEIJING 100049, PEOPLES R CHINA;CITY UNIV HONG KONG, SHENZHEN RES INST, SHENZHEN 51800, PEOPLES R CHINA</t>
  </si>
  <si>
    <t>BEIJING JIAOTONG UNIVERSITY;UNIVERSITY OF CHINESE ACADEMY OF SCIENCES, CAS;SHENZHEN RESEARCH INSTITUTE, CITY UNIVERSITY OF HONG KONG;PENG CHENG LABORATORY;NANYANG TECHNOLOGICAL UNIVERSITY &amp; NATIONAL INSTITUTE OF EDUCATION (NIE) SINGAPORE;NANYANG TECHNOLOGICAL UNIVERSITY;NANKAI UNIVERSITY;JIANGXI UNIVERSITY OF FINANCE &amp; ECONOMICS;INSTITUTE OF INFORMATION ENGINEERING, CAS;CITY UNIVERSITY OF HONG KONG;CHINESE ACADEMY OF SCIENCES;</t>
  </si>
  <si>
    <t>WOS:000488998600019</t>
  </si>
  <si>
    <t>10.1016/j.aml.2019.07.007</t>
  </si>
  <si>
    <t>MULTI-EXPONENTIAL WAVE SOLUTIONS TO TWO EXTENDED JIMBO-MIWA EQUATIONS AND THE RESONANCE BEHAVIOR</t>
  </si>
  <si>
    <t>XU, HN;RUAN, WY;ZHANG, Y;LU, X</t>
  </si>
  <si>
    <t>APPLIED MATHEMATICS LETTERS 99: - JAN 2020</t>
  </si>
  <si>
    <t>115</t>
  </si>
  <si>
    <t>BEIJING JIAO TONG UNIV, DEPT MATH, BEIJING 100044, PEOPLES R CHINA</t>
  </si>
  <si>
    <t>WOS:000374797600002</t>
  </si>
  <si>
    <t>10.1016/j.camwa.2016.02.017</t>
  </si>
  <si>
    <t>RATIONAL SOLUTIONS TO AN EXTENDED KADOMTSEV-PETVIASHVILI-LIKE EQUATION WITH SYMBOLIC COMPUTATION</t>
  </si>
  <si>
    <t>LU, X;MA, WX;ZHOU, Y;KHALIQUE, CM</t>
  </si>
  <si>
    <t>COMPUTERS &amp; MATHEMATICS WITH APPLICATIONS 71 (8): 1560-1567 APR 2016</t>
  </si>
  <si>
    <t>BEIJING JIAO TONG UNIV, DEPT MATH, BEIJING 100044, PEOPLES R CHINA;UNIV S FLORIDA, DEPT MATH &amp; STAT, TAMPA, FL 33620 USA;NORTH WEST UNIV, INT INST SYMMETRY ANAL &amp; MATH MODELLING, DEPT MATH SCI, MAFIKENG CAMPUS,PRIVATE BAG X 2046, ZA-2735 MMABATHO, SOUTH AFRICA</t>
  </si>
  <si>
    <t>WOS:000489000100004</t>
  </si>
  <si>
    <t>10.1016/j.trc.2019.07.002</t>
  </si>
  <si>
    <t>A DATA-DRIVEN LANE-CHANGING MODEL BASED ON DEEP LEARNING</t>
  </si>
  <si>
    <t>XIE, DF;FANG, ZZ;JIA, B;HE, ZB</t>
  </si>
  <si>
    <t>TRANSPORTATION RESEARCH PART C-EMERGING TECHNOLOGIES 106: 41-60 SEP 2019</t>
  </si>
  <si>
    <t>BEIJING JIAOTONG UNIV, INST SYST SCI, BEIJING, PEOPLES R CHINA;BEIJING JIAOTONG UNIV, KEY LAB TRANSPORT IND BIG DATA APPLICAT TECHNOL C, BEIJING, PEOPLES R CHINA;BEIJING UNIV TECHNOL, COLL METROPOLITAN TRANSPORTAT, BEIJING KEY LAB TRAFF ENGN, BEIJING, PEOPLES R CHINA</t>
  </si>
  <si>
    <t>BEIJING JIAOTONG UNIVERSITY;BEIJING UNIVERSITY OF TECHNOLOGY;</t>
  </si>
  <si>
    <t>WOS:000395206800003</t>
  </si>
  <si>
    <t>10.1007/s11590-016-1013-9</t>
  </si>
  <si>
    <t>THE SPARSEST SOLUTIONS TO Z-TENSOR COMPLEMENTARITY PROBLEMS</t>
  </si>
  <si>
    <t>LUO, ZY;QI, LQ;XIU, NH</t>
  </si>
  <si>
    <t>OPTIMIZATION LETTERS 11 (3): 471-482 MAR 2017</t>
  </si>
  <si>
    <t>113</t>
  </si>
  <si>
    <t>BEIJING JIAOTONG UNIV, STATE KEY LAB RAIL TRAFF CONTROL &amp; SAFETY, BEIJING 100044, PEOPLES R CHINA;HONG KONG POLYTECH UNIV, DEPT APPL MATH, KOWLOON, HONG KONG, PEOPLES R CHINA;BEIJING JIAOTONG UNIV, SCH SCI, DEPT MATH, BEIJING, PEOPLES R CHINA</t>
  </si>
  <si>
    <t>BEIJING JIAOTONG UNIVERSITY;HONG KONG POLYTECHNIC UNIVERSITY;</t>
  </si>
  <si>
    <t>WOS:000542995400002</t>
  </si>
  <si>
    <t>10.1109/JPROC.2020.2988595</t>
  </si>
  <si>
    <t>5G KEY TECHNOLOGIES FOR SMART RAILWAYS</t>
  </si>
  <si>
    <t>AI, BB;MOLISCH, AE;RUPP, M;ZHONG, ZD</t>
  </si>
  <si>
    <t>PROCEEDINGS OF THE IEEE 108 (6): 856-893 JUN 2020</t>
  </si>
  <si>
    <t>107</t>
  </si>
  <si>
    <t>AUSTRIA;USA;CHINA MAINLAND;</t>
  </si>
  <si>
    <t>BEIJING JIAOTONG UNIV, STATE KEY LAB RAIL TRAFF CONTROL &amp; SAFETY, BEIJING 100044, PEOPLES R CHINA;UNIV SOUTHERN CALIF, MING HSIEH DEPT ELECT ENGN, LOS ANGELES, CA 90089 USA;TECH UNIV WIEN, INST TELECOMMUN, A-1040 VIENNA, AUSTRIA</t>
  </si>
  <si>
    <t>BEIJING JIAOTONG UNIVERSITY;UNIVERSITY OF SOUTHERN CALIFORNIA;TECHNISCHE UNIVERSITAT WIEN;</t>
  </si>
  <si>
    <t>WOS:000624334100009</t>
  </si>
  <si>
    <t>10.1021/acs.nanolett.0c04148</t>
  </si>
  <si>
    <t>MEDLINE:33570415</t>
  </si>
  <si>
    <t>SYNTHESIS OF LEAD-FREE CS2AGBIX6 (X = CI, BR, I) DOUBLE PEROVSKITE NANOPLATELETS AND THEIR APPLICATION IN CO2 PHOTOCATALYTIC REDUCTION</t>
  </si>
  <si>
    <t>LIU, ZY;YANG, HJ;WANG, JY;YUAN, YC;HILLS-KIMBALL, K;CAI, T;WANG, P;TANG, AW;CHEN, O</t>
  </si>
  <si>
    <t>NANO LETTERS 21 (4): 1620-1627 FEB 24 2021</t>
  </si>
  <si>
    <t>106</t>
  </si>
  <si>
    <t>BROWN UNIV, DEPT CHEM, PROVIDENCE, RI 02912 USA;BEIJING JIAOTONG UNIV, SCH SCI, KEY LAB LUMINESCENCE &amp; OPT INFORMAT, MINIST EDUC, BEIJING 100044, PEOPLES R CHINA;CHINESE ACAD SCI, CHANGCHUN INST APPL CHEM, STATE KEY LAB ELECTROANALYT CHEM, CHANGCHUN 130022, JILIN, PEOPLES R CHINA</t>
  </si>
  <si>
    <t>BEIJING JIAOTONG UNIVERSITY;CHINESE ACADEMY OF SCIENCES;CHANGCHUN INSTITUTE OF APPLIED CHEMISTRY, CAS;BROWN UNIVERSITY;</t>
  </si>
  <si>
    <t>WOS:000620438000001</t>
  </si>
  <si>
    <t>10.1038/s41565-021-00855-x</t>
  </si>
  <si>
    <t>MEDLINE:33619408</t>
  </si>
  <si>
    <t>STRUCTURAL ORIGIN OF THE HIGH-VOLTAGE INSTABILITY OF LITHIUM COBALT OXIDE</t>
  </si>
  <si>
    <t>LI, JY;LIN, C;WENG, MY;QIU, Y;CHEN, PH;YANG, K;HUANG, WY;HONG, YX;LI, J;ZHANG, MJ;DONG, C;ZHAO, WG;XU, Z;WANG, X;XU, K;SUN, JL;PAN, F</t>
  </si>
  <si>
    <t>NATURE NANOTECHNOLOGY 16 (5): 599-605 MAY 2021</t>
  </si>
  <si>
    <t>PEKING UNIV, SHENZHEN GRAD SCH, SCH ADV MAT, SHENZHEN, PEOPLES R CHINA;PEKING UNIV, COLL CHEM &amp; MOL ENGN, BEIJING, PEOPLES R CHINA;CHINESE ACAD SCI, INST PHYS, BEIJING NATL LAB CONDENSED MATTER PHYS, BEIJING, PEOPLES R CHINA;BEIJING JIAOTONG UNIV, SCH SCI, MINIST EDUC, KEY LAB LUMINESCENCE &amp; OPT INFORMAT, BEIJING, PEOPLES R CHINA;US ARMY RES LAB, BATTERY SCI BRANCH, ADELPHI, MD 20783 USA</t>
  </si>
  <si>
    <t>BEIJING JIAOTONG UNIVERSITY;US ARMY RESEARCH, DEVELOPMENT &amp; ENGINEERING COMMAND (RDECOM);US ARMY RESEARCH LABORATORY (ARL);UNITED STATES DEPARTMENT OF DEFENSE;UNITED STATES ARMY;PEKING UNIVERSITY;INSTITUTE OF PHYSICS, CAS;CHINESE ACADEMY OF SCIENCES;</t>
  </si>
  <si>
    <t>WOS:000647431900001</t>
  </si>
  <si>
    <t>10.1039/d1ee00496d</t>
  </si>
  <si>
    <t>RATIONAL COMPATIBILITY IN A TERNARY MATRIX ENABLES ALL-SMALL-MOLECULE ORGANIC SOLAR CELLS WITH OVER 16% EFFICIENCY</t>
  </si>
  <si>
    <t>JIANG, MY;BAI, HR;ZHI, HF;YAN, L;WOO, HY;TONG, LJ;WANG, JL;ZHANG, FJ;AN, QS</t>
  </si>
  <si>
    <t>ENERGY &amp; ENVIRONMENTAL SCIENCE 14 (7): 3945-3953 JUL 1 2021</t>
  </si>
  <si>
    <t>104</t>
  </si>
  <si>
    <t>CHINA MAINLAND;SOUTH KOREA;</t>
  </si>
  <si>
    <t>BEIJING INST TECHNOL, BEIJING KEY LAB PHOTOELECT ELECTROPHOTON CONVERS, SCH CHEM &amp; CHEM ENGN, KEY LAB CLUSTER SCI,MINIST EDUC, BEIJING 100081, PEOPLES R CHINA;KOREA UNIV, DEPT CHEM, SEOUL 136713, SOUTH KOREA;AIR FORCE ENGN UNIV, DEPT BASIC SCI, XIAN 710038, PEOPLES R CHINA;BEIJING JIAOTONG UNIV, SCH SCI, BEIJING 100044, PEOPLES R CHINA</t>
  </si>
  <si>
    <t>AIR FORCE ENGINEERING UNIVERSITY;KOREA UNIVERSITY;BEIJING JIAOTONG UNIVERSITY;BEIJING INSTITUTE OF TECHNOLOGY;</t>
  </si>
  <si>
    <t>WOS:000732912800001</t>
  </si>
  <si>
    <t>10.1109/TCYB.2020.3046316</t>
  </si>
  <si>
    <t>MEDLINE:33449903</t>
  </si>
  <si>
    <t>FINITE-TIME-PRESCRIBED PERFORMANCE-BASED ADAPTIVE FUZZY CONTROL FOR STRICT-FEEDBACK NONLINEAR SYSTEMS WITH DYNAMIC UNCERTAINTY AND ACTUATOR FAULTS</t>
  </si>
  <si>
    <t>WANG, HQ;BAI, W;ZHAO, XD;LIU, PX</t>
  </si>
  <si>
    <t>IEEE TRANSACTIONS ON CYBERNETICS 52 (7): 6959-6971 JUL 2022</t>
  </si>
  <si>
    <t>103</t>
  </si>
  <si>
    <t>BOHAI UNIV, COLL MATH &amp; PHYS, JINZHOU 121000, PEOPLES R CHINA;BEIJING JIAOTONG UNIV, SCH MECH ELECT &amp; CONTROL ENGN, BEIJING 100044, PEOPLES R CHINA;DALIAN UNIV TECHNOL, FAC ELECT INFORMAT &amp; ELECT ENGN, DALIAN 116024, PEOPLES R CHINA;CARLETON UNIV, DEPT SYST &amp; COMP ENGN, OTTAWA, ON K1S 5B6, CANADA</t>
  </si>
  <si>
    <t>BEIJING JIAOTONG UNIVERSITY;DALIAN UNIVERSITY OF TECHNOLOGY;CARLETON UNIVERSITY;BOHAI UNIVERSITY;</t>
  </si>
  <si>
    <t>2022</t>
  </si>
  <si>
    <t>WOS:000683985500001</t>
  </si>
  <si>
    <t>10.1109/TIP.2020.3028289</t>
  </si>
  <si>
    <t>MEDLINE:33141667</t>
  </si>
  <si>
    <t>DPANET: DEPTH POTENTIALITY-AWARE GATED ATTENTION NETWORK FOR RGB-D SALIENT OBJECT DETECTION</t>
  </si>
  <si>
    <t>CHEN, ZY;CONG, RM;XU, QQ;HUANG, QM</t>
  </si>
  <si>
    <t>IEEE TRANSACTIONS ON IMAGE PROCESSING 30: 7012-7024 2021</t>
  </si>
  <si>
    <t>102</t>
  </si>
  <si>
    <t>UNIV CHINESE ACAD SCI, SCH COMP SCI &amp; TECHNOL, BEIJING 100190, PEOPLES R CHINA;BEIJING JIAOTONG UNIV, INST INFORMAT SCI, BEIJING 100044, PEOPLES R CHINA;BEIJING KEY LAB ADV INFORMAT SCI &amp; NETWORK TECHNO, BEIJING 100044, PEOPLES R CHINA;CUNY, DEPT COMP SCI, HONG KONG, PEOPLES R CHINA;CHINESE ACAD SCI, INST COMP TECHNOL, KEY LAB INTELLIGENT INFORMAT PROC, BEIJING 100190, PEOPLES R CHINA;UNIV CHINESE ACAD SCI, SCH COMP SCI &amp; TECHNOL, BEIJING 101408, PEOPLES R CHINA;UNIV CHINESE ACAD SCI, KEY LAB BIG DATA MIN &amp; KNOWLEDGE MANAGEMENT BDKM, BEIJING 101408, PEOPLES R CHINA;CHINESE ACAD SCI, INST COMP TECHNOL, KEY LAB INTELLIGENT INFORMAT PROC, BEIJING 100190, PEOPLES R CHINA;PENG CHENG LAB, SHENZHEN 518055, PEOPLES R CHINA;CHINESE ACAD SCI, INST COMP TECHNOL, KEY LAB INTELLIGENT INFORMAT PROC, BEIJING 100190, PEOPLES R CHINA</t>
  </si>
  <si>
    <t>BEIJING JIAOTONG UNIVERSITY;UNIVERSITY OF CHINESE ACADEMY OF SCIENCES, CAS;PENG CHENG LABORATORY;INSTITUTE OF COMPUTING TECHNOLOGY, CAS;CUNY;CHINESE ACADEMY OF SCIENCES;</t>
  </si>
  <si>
    <t>WOS:000632069500011</t>
  </si>
  <si>
    <t>10.1039/d1ta01135a</t>
  </si>
  <si>
    <t>SEMITRANSPARENT ORGANIC SOLAR CELLS EXHIBITING 13.02% EFFICIENCY AND 20.2% AVERAGE VISIBLE TRANSMITTANCE</t>
  </si>
  <si>
    <t>HU, ZH;WANG, J;MA, XL;GAO, JH;XU, CY;WANG, XL;ZHANG, XL;WANG, Z;ZHANG, FJ</t>
  </si>
  <si>
    <t>JOURNAL OF MATERIALS CHEMISTRY A 9 (11): 6797-6804 MAR 21 2021</t>
  </si>
  <si>
    <t>94</t>
  </si>
  <si>
    <t>BEIJING JIAOTONG UNIV, KEY LAB LUMINESCENCE &amp; OPT INFORMAT, MINIST EDUC, BEIJING 100044, PEOPLES R CHINA;TAISHAN UNIV, COLL PHYS &amp; ELECT ENGN, TAI AN 271021, SHANDONG, PEOPLES R CHINA;ZHENGZHOU UNIV, SCH MAT SCI &amp; ENGN, STATE CTR INT COOPERAT DESIGNER LOW CARBON &amp; ENVI, ZHENGZHOU 450001, PEOPLES R CHINA</t>
  </si>
  <si>
    <t>WOS:000655580600014</t>
  </si>
  <si>
    <t>10.1109/MITS.2019.2907681</t>
  </si>
  <si>
    <t>DESIGN OF RUNNING GRADES FOR ENERGY-EFFICIENT TRAIN REGULATION: A CASE STUDY FOR BEIJING YIZHUANG LINE</t>
  </si>
  <si>
    <t>SU, S;TANG, T;XUN, J;CAO, F;WANG, YH</t>
  </si>
  <si>
    <t>IEEE INTELLIGENT TRANSPORTATION SYSTEMS MAGAZINE 13 (2): 189-200 2021</t>
  </si>
  <si>
    <t>93</t>
  </si>
  <si>
    <t>WOS:000627417700016</t>
  </si>
  <si>
    <t>10.1093/nsr/nwaa224</t>
  </si>
  <si>
    <t>MEDLINE:34691561</t>
  </si>
  <si>
    <t>PRECISE FABRICATION OF SINGLE-ATOM ALLOY CO-CATALYST WITH OPTIMAL CHARGE STATE FOR ENHANCED PHOTOCATALYSIS</t>
  </si>
  <si>
    <t>PAN, YT;QIAN, YY;ZHENG, XS;CHU, SQ;YANG, YJ;DING, CM;WANG, X;YU, SH;JIANG, HL</t>
  </si>
  <si>
    <t>NATIONAL SCIENCE REVIEW 8 (1): - JAN 2021</t>
  </si>
  <si>
    <t>91</t>
  </si>
  <si>
    <t>UNIV SCI &amp; TECHNOL CHINA, DEPT CHEM, HEFEI NATL LAB PHYS SCI MICROSCALE, CAS KEY LAB SOFT MATTER CHEM, HEFEI 230026, PEOPLES R CHINA;UNIV SCI &amp; TECHNOL CHINA, NATL SYNCHROTRON RADIAT LAB NSRL, HEFEI 230029, PEOPLES R CHINA;CHINESE ACAD SCI, INST HIGH ENERGY PHYS, BEIJING SYNCHROTRON RADIAT FACIL, BEIJING 100049, PEOPLES R CHINA;BEIJING JIAOTONG UNIV, SCH SCI, DEPT PHYS, KEY LAB LUMINESCENCE &amp; OPT INFORMAT,MINIST EDUC, BEIJING 100044, PEOPLES R CHINA;CHINESE ACAD SCI, DALIAN INST CHEM PHYS, DALIAN NATL LAB CLEAN ENERGY, STATE KEY LAB CATALYSIS, DALIAN 116023, PEOPLES R CHINA</t>
  </si>
  <si>
    <t>BEIJING JIAOTONG UNIVERSITY;UNIVERSITY OF SCIENCE &amp; TECHNOLOGY OF CHINA, CAS;STATE KEY LABORATORY OF CATALYSIS, CAS;INSTITUTE OF HIGH ENERGY PHYSICS, CAS;DALIAN INSTITUTE OF CHEMICAL PHYSICS, CAS;CHINESE ACADEMY OF SCIENCES;</t>
  </si>
  <si>
    <t>WOS:000723112900001</t>
  </si>
  <si>
    <t>10.1002/smll.202104215</t>
  </si>
  <si>
    <t>MEDLINE:34841671</t>
  </si>
  <si>
    <t>SMART TERNARY STRATEGY IN PROMOTING THE PERFORMANCE OF POLYMER SOLAR CELLS BASED ON BULK-HETEROJUNCTION OR LAYER-BY-LAYER STRUCTURE</t>
  </si>
  <si>
    <t>XU, WJ;MA, XL;SON, JH;JEONG, SY;NIU, LB;XU, CY;ZHANG, SP;ZHOU, ZJ;GAO, JH;WOO, HY;ZHANG, J;WANG, J;ZHANG, FJ</t>
  </si>
  <si>
    <t>SMALL 18 (4): - JAN 2022</t>
  </si>
  <si>
    <t>89</t>
  </si>
  <si>
    <t>BEIJING JIAOTONG UNIV, MINIST EDUC, KEY LAB LUMINESCENCE &amp; OPT INFORMAT, BEIJING 100044, PEOPLES R CHINA;KOREA UNIV, COLL SCI, DEPT CHEM, ORGAN OPTOELECT MAT LAB, SEOUL 02841, SOUTH KOREA;CHONGQING NORMAL UNIV, COLL PHYS &amp; ELECT ENGN, CHONGQING 401331, PEOPLES R CHINA;HENAN UNIV, NATL &amp; LOCAL JOINT ENGN RES CTR HIGH EFFICIENCY D, MINIST EDUC, KEY LAB SPECIAL FUNCT MAT, KAIFENG 475004, HENAN, PEOPLES R CHINA;HENAN UNIV, SCH MAT, KAIFENG 475004, HENAN, PEOPLES R CHINA;GUILIN UNIV ELECT TECHNOL, GUANGXI KEY LAB INFORMAT MAT, MINIST EDUC, SCH MAT SCI &amp; ENGN,ENGN RES CTR ELECT INFORMAT MA, 1ST JINJI RD, GUILIN 541004, PEOPLES R CHINA;TAISHAN UNIV, COLL PHYS &amp; ELECT ENGN, TAI AN 271021, SHANDONG, PEOPLES R CHINA</t>
  </si>
  <si>
    <t>BEIJING JIAOTONG UNIVERSITY;TAISHAN UNIVERSITY;KOREA UNIVERSITY;HENAN UNIVERSITY;GUILIN UNIVERSITY OF ELECTRONIC TECHNOLOGY;CHONGQING NORMAL UNIVERSITY;</t>
  </si>
  <si>
    <t>WOS:000639063800027</t>
  </si>
  <si>
    <t>10.1021/acsenergylett.1c00342</t>
  </si>
  <si>
    <t>LOCALIZED ELECTRON DENSITY ENGINEERING FOR STABILIZED B-GAMMA CSSNI3-BASED PEROVSKITE SOLAR CELLS WITH EFFICIENCIES &gt; 10%</t>
  </si>
  <si>
    <t>YE, T;WANG, XZ;WANG, K;MA, SY;YANG, D;HOU, YC;YOON, J;WANG, K;PRIYA, S</t>
  </si>
  <si>
    <t>ACS ENERGY LETTERS 6 (4): 1480-1489 APR 9 2021</t>
  </si>
  <si>
    <t>88</t>
  </si>
  <si>
    <t>AGCY SCI TECHNOL &amp; RES, INST MAT RES &amp; ENGN IMRE, SINGAPORE 138634, SINGAPORE;PENN STATE UNIV, DEPT MAT SCI &amp; ENGN, UNIVERSITY PK, PA 16802 USA;BEIJING JIAOTONG UNIV, INST LIGHTWAVE TECHNOL, MINIST EDUC, KEY LAB ALL OPT NETWORK &amp; ADV TELECOMMUN NETWORK, BEIJING 100044, PEOPLES R CHINA;PENN STATE UNIV, MAT RES INST, UNIVERSITY PK, PA 16802 USA</t>
  </si>
  <si>
    <t>A*STAR - INSTITUTE OF MATERIALS RESEARCH &amp; ENGINEERING (IMRE);PENNSYLVANIA STATE UNIVERSITY - UNIVERSITY PARK;PENNSYLVANIA STATE UNIVERSITY;PENNSYLVANIA COMMONWEALTH SYSTEM OF HIGHER EDUCATION (PCSHE);BEIJING JIAOTONG UNIVERSITY;AGENCY FOR SCIENCE TECHNOLOGY &amp; RESEARCH (A*STAR);</t>
  </si>
  <si>
    <t>WOS:000507642000057</t>
  </si>
  <si>
    <t>10.1039/c9nr09926c</t>
  </si>
  <si>
    <t>MEDLINE:31845951</t>
  </si>
  <si>
    <t>PHOTOMULTIPLICATION TYPE ORGANIC PHOTODETECTORS BASED ON ELECTRON TUNNELING INJECTION</t>
  </si>
  <si>
    <t>ZHAO, ZJ;LI, CL;SHEN, L;ZHANG, XL;ZHANG, FJ</t>
  </si>
  <si>
    <t>NANOSCALE 12 (2): 1091-1099 JAN 14 2020</t>
  </si>
  <si>
    <t>87</t>
  </si>
  <si>
    <t>BEIJING JIAOTONG UNIV, KEY LAB LUMINESCENCE &amp; OPT INFORMAT, MINIST EDUC, BEIJING 100044, PEOPLES R CHINA;JILIN UNIV, COLL ELECT SCI &amp; ENGN, STATE KEY LAB INTEGRATED OPTOELECT, CHANGCHUN 130012, PEOPLES R CHINA;ZHENGZHOU UNIV, STATE CTR INT COOPERAT DESIGNER LOW CARBON &amp; ENVI, SCH MAT SCI &amp; ENGN, ZHENGZHOU 450001, PEOPLES R CHINA</t>
  </si>
  <si>
    <t>BEIJING JIAOTONG UNIVERSITY;ZHENGZHOU UNIVERSITY;JILIN UNIVERSITY;</t>
  </si>
  <si>
    <t>WOS:000504342500041</t>
  </si>
  <si>
    <t>10.1007/s13324-019-00338-2</t>
  </si>
  <si>
    <t>ABUNDANT EXACT SOLUTIONS AND INTERACTION PHENOMENA OF THE (2+1)-DIMENSIONAL YTSF EQUATION</t>
  </si>
  <si>
    <t>CHEN, SJ;YIN, YH;MA, WX;LU, X</t>
  </si>
  <si>
    <t>ANALYSIS AND MATHEMATICAL PHYSICS 9 (4): 2329-2344 DEC 2019</t>
  </si>
  <si>
    <t>86</t>
  </si>
  <si>
    <t>BEIJING JIAO TONG UNIV, DEPT MATH, BEIJING 100044, PEOPLES R CHINA;ZHEJIANG NORMAL UNIV, DEPT MATH, JINHUA 321004, ZHEJIANG, PEOPLES R CHINA;UNIV S FLORIDA, DEPT MATH &amp; STAT, TAMPA, FL 33620 USA;SHANDONG UNIV SCI &amp; TECHNOL, COLL MATH &amp; SYST SCI, QINGDAO 266590, SHANDONG, PEOPLES R CHINA;NORTH WEST UNIV, INT INST SYMMETRY ANAL &amp; MATH MODELLING, DEPT MATH SCI, MAFIKENG CAMPUS,PRIVATE BAG X 2046, ZA-2735 MMABATHO, SOUTH AFRICA</t>
  </si>
  <si>
    <t>BEIJING JIAOTONG UNIVERSITY;ZHEJIANG NORMAL UNIVERSITY;UNIVERSITY OF SOUTH FLORIDA;STATE UNIVERSITY SYSTEM OF FLORIDA;SHANDONG UNIVERSITY OF SCIENCE &amp; TECHNOLOGY;NORTH WEST UNIVERSITY - SOUTH AFRICA;</t>
  </si>
  <si>
    <t>WOS:000678424600021</t>
  </si>
  <si>
    <t>10.1016/j.eng.2020.07.030</t>
  </si>
  <si>
    <t>THE STATE-OF-THE-ART REVIEW ON APPLICATIONS OF INTRUSIVE SENSING, IMAGE PROCESSING TECHNIQUES, AND MACHINE LEARNING METHODS IN PAVEMENT MONITORING AND ANALYSIS</t>
  </si>
  <si>
    <t>HOU, Y;LI, QH;ZHANG, C;LU, GY;YE, ZJ;CHEN, YH;WANG, LB;CAO, DD</t>
  </si>
  <si>
    <t>ENGINEERING 7 (6): 845-856 JUN 2021</t>
  </si>
  <si>
    <t>85</t>
  </si>
  <si>
    <t>BEIJING UNIV TECHNOL, BEIJING KEY LAB TRAFF ENGN, BEIJING 100124, PEOPLES R CHINA;BEIJING JIAOTONG UNIV, KEY LAB TRANSPORT IND BIG DATA APPLICAT TECHNOL C, BEIJING 100044, PEOPLES R CHINA;HONG KONG POLYTECH UNIV, DEPT CIVIL &amp; ENVIRONM ENGN, HONG KONG 999077, PEOPLES R CHINA;UNIV SCI &amp; TECHNOL BEIJING, NATL CTR MAT SERV SAFETY, BEIJING 100083, PEOPLES R CHINA;SOUTHEAST UNIV, SCH TRANSPORTAT, NANJING 211189, PEOPLES R CHINA;VIRGINIA TECH, DEPT CIVIL &amp; ENVIRONM ENGN, BLACKSBURG, VA 24061 USA</t>
  </si>
  <si>
    <t>BEIJING JIAOTONG UNIVERSITY;VIRGINIA POLYTECHNIC INSTITUTE &amp; STATE UNIVERSITY;UNIVERSITY OF SCIENCE &amp; TECHNOLOGY BEIJING;SOUTHEAST UNIVERSITY - CHINA;HONG KONG POLYTECHNIC UNIVERSITY;BEIJING UNIVERSITY OF TECHNOLOGY;</t>
  </si>
  <si>
    <t>WOS:000615998300043</t>
  </si>
  <si>
    <t>10.1109/JIOT.2020.3012835</t>
  </si>
  <si>
    <t>AOI-MINIMAL TRAJECTORY PLANNING AND DATA COLLECTION IN UAV-ASSISTED WIRELESS POWERED IOT NETWORKS</t>
  </si>
  <si>
    <t>HU, HM;XIONG, K;QU, G;NI, Q;FAN, PY;BEN LETAIEF, K</t>
  </si>
  <si>
    <t>IEEE INTERNET OF THINGS JOURNAL 8 (2): 1211-1223 JAN 15 2021</t>
  </si>
  <si>
    <t>84</t>
  </si>
  <si>
    <t>CHINA MAINLAND;USA;QATAR;HONG KONG;ENGLAND;</t>
  </si>
  <si>
    <t>BEIJING JIAOTONG UNIV, SCH COMP &amp; INFORMAT TECHNOL, BEIJING KEY LAB TRAFF DATA ANAL &amp; MIN, BEIJING 100044, PEOPLES R CHINA;BEIJING JIAOTONG UNIV, BEIJING KEY LAB SECUR &amp; PRIVACY INTELLIGENT TRANS, BEIJING 100044, PEOPLES R CHINA;UNIV MARYLAND, DEPT ELECT &amp; COMP ENGN, COLLEGE PK, MD 20742 USA;UNIV LANCASTER, SCH COMP &amp; COMMUN, LANCASTER LA1 4WA, ENGLAND;UNIV LANCASTER, DATA SCI INST, LANCASTER LA1 4WA, ENGLAND;TSINGHUA UNIV, DEPT ELECT ENGN, BEIJING 100084, PEOPLES R CHINA;TSINGHUA UNIV, BEIJING NATL RES CTR INFORMAT SCI &amp; TECHNOL, BEIJING 100084, PEOPLES R CHINA;HONG KONG UNIV SCI &amp; TECHNOL, SCH ENGN, HONG KONG, PEOPLES R CHINA;PENG CHENG LAB, SHENZHEN 518066, PEOPLES R CHINA;HAMAD BIN KHALIFA UNIV, DOHA, QATAR</t>
  </si>
  <si>
    <t>BEIJING JIAOTONG UNIVERSITY;UNIVERSITY SYSTEM OF MARYLAND;UNIVERSITY OF MARYLAND COLLEGE PARK;TSINGHUA UNIVERSITY;QATAR FOUNDATION (QF);PENG CHENG LABORATORY;LANCASTER UNIVERSITY;HONG KONG UNIVERSITY OF SCIENCE &amp; TECHNOLOGY;HAMAD BIN KHALIFA UNIVERSITY-QATAR;</t>
  </si>
  <si>
    <t>WOS:000716257100003</t>
  </si>
  <si>
    <t>10.1007/s40145-021-0535-5</t>
  </si>
  <si>
    <t>FROM STRUCTURAL CERAMICS TO 2D MATERIALS WITH MULTI-APPLICATIONS: A REVIEW ON THE DEVELOPMENT FROM MAX PHASES TO MXENES</t>
  </si>
  <si>
    <t>ZHOU, AG;LIU, Y;LI, SB;WANG, XH;YING, GB;XIA, QX;ZHANG, PG</t>
  </si>
  <si>
    <t>JOURNAL OF ADVANCED CERAMICS 10 (6): 1194-1242 DEC 2021</t>
  </si>
  <si>
    <t>HENAN POLYTECH UNIV, SCH MAT SCI &amp; ENGN, JIAOZUO 454003, HENAN, PEOPLES R CHINA;SHAANXI UNIV SCI &amp; TECHNOL, SCH MAT SCI &amp; ENGN, XIAN 710021, PEOPLES R CHINA;BEIJING JIAOTONG UNIV, CTR MAT SCI &amp; ENGN, SCH MECH &amp; ELECT CONTROL ENGN, BEIJING 100044, PEOPLES R CHINA;CHINESE ACAD SCI, INST MET RES, SHENYANG NATL LAB MAT SCI, SHENYANG 110016, PEOPLES R CHINA;HOHAI UNIV, COLL MECH &amp; MAT, NANJING 211100, PEOPLES R CHINA;SOUTHEAST UNIV, SCH MAT SCI &amp; ENGN, NANJING 211189, PEOPLES R CHINA</t>
  </si>
  <si>
    <t>BEIJING JIAOTONG UNIVERSITY;SOUTHEAST UNIVERSITY - CHINA;SHAANXI UNIVERSITY OF SCIENCE &amp; TECHNOLOGY;INSTITUTE OF METAL RESEARCH, CAS;HOHAI UNIVERSITY;HENAN POLYTECHNIC UNIVERSITY;CHINESE ACADEMY OF SCIENCES;</t>
  </si>
  <si>
    <t>WOS:000615045000002</t>
  </si>
  <si>
    <t>10.1109/TITS.2019.2958352</t>
  </si>
  <si>
    <t>RESEARCH ADVANCES AND CHALLENGES OF AUTONOMOUS AND CONNECTED GROUND VEHICLES</t>
  </si>
  <si>
    <t>ESKANDARIAN, A;WU, CX;SUN, CY</t>
  </si>
  <si>
    <t>IEEE TRANSACTIONS ON INTELLIGENT TRANSPORTATION SYSTEMS 22 (2): 683-711 FEB 2021</t>
  </si>
  <si>
    <t>82</t>
  </si>
  <si>
    <t>VIRGINIA TECH, DEPT MECH ENGN, BLACKSBURG, VA 24060 USA;WUHAN UNIV TECHNOL, AUTOMOBILE ENGN INST, HUBEI KEY LAB ADV TECHNOL AUTOMOT COMPONENTS, WUHAN 430000, PEOPLES R CHINA;BEIJING JIAOTONG UNIV, BEIJING KEY LAB POWERTRAIN NEW ENERGY VEHICLE, BEIJING 100044, PEOPLES R CHINA</t>
  </si>
  <si>
    <t>BEIJING JIAOTONG UNIVERSITY;WUHAN UNIVERSITY OF TECHNOLOGY;VIRGINIA POLYTECHNIC INSTITUTE &amp; STATE UNIVERSITY;</t>
  </si>
  <si>
    <t>WOS:000644940900008</t>
  </si>
  <si>
    <t>10.1016/j.wavemoti.2021.102719</t>
  </si>
  <si>
    <t>SOLITON SOLUTIONS TO THE B-TYPE KADOMTSEV-PETVIASHVILI EQUATION UNDER GENERAL DISPERSION RELATIONS</t>
  </si>
  <si>
    <t>MA, WX;YONG, XL;LU, X</t>
  </si>
  <si>
    <t>WAVE MOTION 103: - JUN 2021</t>
  </si>
  <si>
    <t>ZHEJIANG NORMAL UNIV, DEPT MATH, JINHUA 321004, ZHEJIANG, PEOPLES R CHINA;KING ABDULAZIZ UNIV, DEPT MATH, JEDDAH 21589, SAUDI ARABIA;UNIV S FLORIDA, DEPT MATH &amp; STAT, TAMPA, FL 33620 USA;SOUTH CHINA UNIV TECHNOL, SCH MATH, GUANGZHOU 510640, PEOPLES R CHINA;NORTH WEST UNIV, SCH MATH &amp; STAT SCI, MAFIKENG CAMPUS,PRIVATE BAG X2046, ZA-2735 MMABATHO, SOUTH AFRICA;NORTH CHINA ELECT POWER UNIV, SCH MATH SCI &amp; PHYS, BEIJING 102206, PEOPLES R CHINA;BEIJING JIAO TONG UNIV, DEPT MATH, BEIJING 100044, PEOPLES R CHINA</t>
  </si>
  <si>
    <t>BEIJING JIAOTONG UNIVERSITY;ZHEJIANG NORMAL UNIVERSITY;UNIVERSITY OF SOUTH FLORIDA;STATE UNIVERSITY SYSTEM OF FLORIDA;SOUTH CHINA UNIVERSITY OF TECHNOLOGY;NORTH WEST UNIVERSITY - SOUTH AFRICA;NORTH CHINA ELECTRIC POWER UNIVERSITY;KING ABDULAZIZ UNIVERSITY;</t>
  </si>
  <si>
    <t>WOS:000639613600005</t>
  </si>
  <si>
    <t>10.1016/j.media.2020.101918</t>
  </si>
  <si>
    <t>MEDLINE:33676100</t>
  </si>
  <si>
    <t>MULTI-TASK LEARNING FOR SEGMENTATION AND CLASSIFICATION OF TUMORS IN 3D AUTOMATED BREAST ULTRASOUND IMAGES(STAR)</t>
  </si>
  <si>
    <t>ZHOU, Y;CHEN, HJ;LI, YF;LIU, Q;XU, XAN;WANG, S;YAP, PT;SHEN, DG</t>
  </si>
  <si>
    <t>MEDICAL IMAGE ANALYSIS 70: - MAY 2021</t>
  </si>
  <si>
    <t>80</t>
  </si>
  <si>
    <t>BEIJING JIAOTONG UNIV, SCH ELECT &amp; INFORMAT ENGN, BEIJING 100044, PEOPLES R CHINA;UNIV N CAROLINA, DEPT RADIOL, CHAPEL HILL, NC 27599 USA;UNIV N CAROLINA, BIOMED RES IMAGING CTR BRIC, CHAPEL HILL, NC 27599 USA;PEKING UNIV PEOPLES HOSP, BEIJING 100044, PEOPLES R CHINA;SHANGHAITECH UNIV, SCH BIOMED ENGN, SHANGHAI, PEOPLES R CHINA;KOREA UNIV, DEPT ARTIFICIAL INTELLIGENCE, SEOUL 02841, SOUTH KOREA</t>
  </si>
  <si>
    <t>BEIJING JIAOTONG UNIVERSITY;UNIVERSITY OF NORTH CAROLINA CHAPEL HILL;UNIVERSITY OF NORTH CAROLINA;SHANGHAITECH UNIVERSITY;PEKING UNIVERSITY;KOREA UNIVERSITY;</t>
  </si>
  <si>
    <t>WOS:000643291300002</t>
  </si>
  <si>
    <t>10.1016/j.jechem.2020.09.025</t>
  </si>
  <si>
    <t>14.46% EFFICIENCY SMALL MOLECULE ORGANIC PHOTOVOLTAICS ENABLED BY THE WELL TRADE-OFF BETWEEN PHASE SEPARATION AND PHOTON HARVESTING</t>
  </si>
  <si>
    <t>XU, CY;CHEN, HY;ZHAO, ZJ;GAO, JH;MA, XL;LU, SR;ZHANG, XL;XIAO, ZY;ZHANG, FJ</t>
  </si>
  <si>
    <t>JOURNAL OF ENERGY CHEMISTRY 57: 610-617 JUN 2021</t>
  </si>
  <si>
    <t>78</t>
  </si>
  <si>
    <t>BEIJING JIAOTONG UNIV, KEY LAB LUMINESCENCE &amp; OPT INFORMAT, MINIST EDUC, BEIJING 100044, PEOPLES R CHINA;UNIV CHINESE ACAD SCI UCAS CHONGQING, CHINESE ACAD SCI, CHONGQING SCH, ORGAN SEMICOND RES CTR,CHONGQING INST GREEN &amp; INT, CHONGQING 400714, PEOPLES R CHINA;ZHENGZHOU UNIV, STATE CTR INT COOPERAT DESIGNER LOW CARBON &amp; ENVI, SCH MAT SCI &amp; ENGN, ZHENGZHOU 450001, HENAN, PEOPLES R CHINA</t>
  </si>
  <si>
    <t>BEIJING JIAOTONG UNIVERSITY;ZHENGZHOU UNIVERSITY;CHINESE ACADEMY OF SCIENCES;</t>
  </si>
  <si>
    <t>WOS:000658073100002</t>
  </si>
  <si>
    <t>10.1007/s11071-021-06531-y</t>
  </si>
  <si>
    <t>BACKLUND TRANSFORMATION, EXACT SOLUTIONS AND DIVERSE INTERACTION PHENOMENA TO A (3+1)-DIMENSIONAL NONLINEAR EVOLUTION EQUATION</t>
  </si>
  <si>
    <t>YIN, YH;LU, X;MA, WX</t>
  </si>
  <si>
    <t>NONLINEAR DYNAMICS 108 (4): 4181-4194 JUN 2022</t>
  </si>
  <si>
    <t>77</t>
  </si>
  <si>
    <t>BEIJING JIAOTONG UNIV, DEPT MATH, BEIJING 100044, PEOPLES R CHINA;ZHEJIANG NORMAL UNIV, DEPT MATH, JINHUA 321004, ZHEJIANG, PEOPLES R CHINA;KING ABDULAZIZ UNIV, DEPT MATH, JEDDAH 21589, SAUDI ARABIA;UNIV S FLORIDA, DEPT MATH &amp; STAT, TAMPA, FL 33620 USA;NORTH WEST UNIV, INT INST SYMMETRY ANAL &amp; MATH MODELLING, DEPT MATH SCI, MAFIKENG CAMPUS,PRIVATE BAG X 2046, ZA-2735 MMABATHO, SOUTH AFRICA</t>
  </si>
  <si>
    <t>BEIJING JIAOTONG UNIVERSITY;ZHEJIANG NORMAL UNIVERSITY;UNIVERSITY OF SOUTH FLORIDA;STATE UNIVERSITY SYSTEM OF FLORIDA;NORTH WEST UNIVERSITY - SOUTH AFRICA;KING ABDULAZIZ UNIVERSITY;</t>
  </si>
  <si>
    <t>WOS:000728679700005</t>
  </si>
  <si>
    <t>10.1016/j.cej.2021.129276</t>
  </si>
  <si>
    <t>OVER 17.7% EFFICIENCY TERNARY-BLEND ORGANIC SOLAR CELLS WITH LOW ENERGY-LOSS AND GOOD THICKNESS-TOLERANCE</t>
  </si>
  <si>
    <t>GAO, JH;MA, XL;XU, CY;WANG, XL;SON, JH;JEONG, SY;ZHANG, Y;ZHANG, CX;WANG, K;NIU, LB;ZHANG, J;WOO, HY;ZHANG, FJ</t>
  </si>
  <si>
    <t>CHEMICAL ENGINEERING JOURNAL 428: - JAN 15 2022</t>
  </si>
  <si>
    <t>76</t>
  </si>
  <si>
    <t>BEIJING JIAOTONG UNIV, KEY LAB LUMINESCENCE &amp; OPT INFORMAT, MINIST EDUC, BEIJING 100044, PEOPLES R CHINA;KOREA UNIV, COLL SCI, DEPT CHEM, ORGAN OPTOELECT MAT LAB, SEOUL 02841, SOUTH KOREA;GUILIN UNIV ELECT TECHNOL, SCH MAT SCI &amp; TECHNOL, GUANGXI KEY LAB INFORMAT MAT, GUILIN 541004, PEOPLES R CHINA;CHONGQING NORMAL UNIV, COLL PHYS &amp; ELECT ENGN, CHONGQING 401331, PEOPLES R CHINA;HENAN UNIV, SCH MAT SCI &amp; ENGN, KEY LAB SPECIAL FUNCT MAT, MINIST EDUC, KAIFENG 475004, PEOPLES R CHINA</t>
  </si>
  <si>
    <t>BEIJING JIAOTONG UNIVERSITY;KOREA UNIVERSITY;HENAN UNIVERSITY;GUILIN UNIVERSITY OF ELECTRONIC TECHNOLOGY;CHONGQING NORMAL UNIVERSITY;</t>
  </si>
  <si>
    <t>WOS:000745430200001</t>
  </si>
  <si>
    <t>10.1109/TCST.2022.3140805</t>
  </si>
  <si>
    <t>HIERARCHICAL MODEL PREDICTIVE CONTROL FOR ON-LINE HIGH-SPEED RAILWAY DELAY MANAGEMENT AND TRAIN CONTROL IN A DYNAMIC OPERATIONS ENVIRONMENT</t>
  </si>
  <si>
    <t>WANG, YH;ZHU, SW;LI, SK;YANG, LX;DE SCHUTTER, B</t>
  </si>
  <si>
    <t>IEEE TRANSACTIONS ON CONTROL SYSTEMS TECHNOLOGY 30 (6): 2344-2359 NOV 2022</t>
  </si>
  <si>
    <t>CHINA MAINLAND;NETHERLANDS;</t>
  </si>
  <si>
    <t>BEIJING JIAOTONG UNIV, STATE KEY LAB RAIL TRAFF CONTROL &amp; SAFETY, BEIJING 100044, PEOPLES R CHINA;DELFT UNIV TECHNOL, DELFT CTR SYST &amp; CONTROL, NL-2628 DELFT, NETHERLANDS</t>
  </si>
  <si>
    <t>BEIJING JIAOTONG UNIVERSITY;DELFT UNIVERSITY OF TECHNOLOGY;</t>
  </si>
  <si>
    <t>WOS:000688461400004</t>
  </si>
  <si>
    <t>10.1016/j.jclepro.2021.128015</t>
  </si>
  <si>
    <t>REVIEW ON STATE-OF-HEALTH OF LITHIUM-ION BATTERIES: CHARACTERIZATIONS, ESTIMATIONS AND APPLICATIONS</t>
  </si>
  <si>
    <t>YANG, SJ;ZHANG, CP;JIANG, JC;ZHANG, WG;ZHANG, LJ;WANG, YB</t>
  </si>
  <si>
    <t>JOURNAL OF CLEANER PRODUCTION 314: - SEP 10 2021</t>
  </si>
  <si>
    <t>75</t>
  </si>
  <si>
    <t>BEIJING JIAOTONG UNIV, NATL ACT DISTRIBUT NETWORK TECHNOL RES CTR NANTEC, BEIJING 100044, PEOPLES R CHINA;SHENZHEN PRECISE TESTING TECHNOL CO LTD, SHENZHEN 518100, PEOPLES R CHINA;HUBEI UNIV TECHNOL, SCH ELECT &amp; ELECT ENGN, WUHAN 430068, PEOPLES R CHINA</t>
  </si>
  <si>
    <t>BEIJING JIAOTONG UNIVERSITY;SHENZHEN PRECISE TESTING TECHNOL CO LTD;HUBEI UNIVERSITY OF TECHNOLOGY;</t>
  </si>
  <si>
    <t>WOS:000632692900012</t>
  </si>
  <si>
    <t>10.1016/j.ijhydene.2020.06.211</t>
  </si>
  <si>
    <t>REVIEW ON WATER MANAGEMENT METHODS FOR PROTON EXCHANGE MEMBRANE FUEL CELLS</t>
  </si>
  <si>
    <t>WANG, XR;MA, Y;GAO, J;LI, T;JIANG, GZ;SUN, ZY</t>
  </si>
  <si>
    <t>INTERNATIONAL JOURNAL OF HYDROGEN ENERGY 46 (22): 12206-12229 MAR 26 2021</t>
  </si>
  <si>
    <t>74</t>
  </si>
  <si>
    <t>JIANGSU UNIV SCI &amp; TECHNOL, DEPT MECH &amp; ENGN, ZHENJIANG, JIANGSU, PEOPLES R CHINA;BEIJING JIAOTONG UNIV, BEIJING KEY LAB POWERTRAIN NEW ENERGY VEHICLE, BEIJING, PEOPLES R CHINA</t>
  </si>
  <si>
    <t>BEIJING JIAOTONG UNIVERSITY;JIANGSU UNIVERSITY OF SCIENCE &amp; TECHNOLOGY;</t>
  </si>
  <si>
    <t>WOS:000621227100011</t>
  </si>
  <si>
    <t>10.1016/j.aej.2020.12.010</t>
  </si>
  <si>
    <t>TRACKING AND COLLISION AVOIDANCE OF VIRTUAL COUPLING TRAIN CONTROL SYSTEM</t>
  </si>
  <si>
    <t>CAO, Y;WEN, JK;MA, LC</t>
  </si>
  <si>
    <t>ALEXANDRIA ENGINEERING JOURNAL 60 (2): 2115-2125 APR 2021</t>
  </si>
  <si>
    <t>BEIJING JIAOTONG UNIV, NATL ENGN RES CTR RAIL TRANSPORTAT OPERAT &amp; CONTR, BEIJING, PEOPLES R CHINA;BEIJING JIAOTONG UNIV, SCH ELECT &amp; INFORMAT ENGN, BEIJING, PEOPLES R CHINA</t>
  </si>
  <si>
    <t>WOS:000595704100001</t>
  </si>
  <si>
    <t>10.1007/s13324-020-00414-y</t>
  </si>
  <si>
    <t>BACKLUND TRANSFORMATION, PFAFFIAN, WRONSKIAN AND GRAMMIAN SOLUTIONS TO THE (3+1)-DIMENSIONAL GENERALIZED KADOMTSEV-PETVIASHVILI EQUATION</t>
  </si>
  <si>
    <t>HE, XJ;LU, X;LI, MG</t>
  </si>
  <si>
    <t>ANALYSIS AND MATHEMATICAL PHYSICS 11 (1): - MAR 2021</t>
  </si>
  <si>
    <t>73</t>
  </si>
  <si>
    <t>BEIJING JIAOTONG UNIV, DEPT MATH, BEIJING 100044, PEOPLES R CHINA;BEIJING JIAOTONG UNIV, BEIJING LAB NATL ECON SECUR EARLY WARNING ENGN, BEIJING 100044, PEOPLES R CHINA;BEIJING JIAOTONG UNIV, NATL ACAD ECON SECUR, BEIJING 100044, PEOPLES R CHINA;BEIJING JIAOTONG UNIV, BEIJING CTR IND SECUR &amp; DEV RES, BEIJING 100044, PEOPLES R CHINA</t>
  </si>
  <si>
    <t>WOS:000668872000002</t>
  </si>
  <si>
    <t>10.1109/TIP.2021.3089943</t>
  </si>
  <si>
    <t>MEDLINE:34156941</t>
  </si>
  <si>
    <t>LAYERCAM: EXPLORING HIERARCHICAL CLASS ACTIVATION MAPS FOR LOCALIZATION</t>
  </si>
  <si>
    <t>JIANG, PT;ZHANG, CB;HOU, QB;CHENG, MM;WEI, YC</t>
  </si>
  <si>
    <t>IEEE TRANSACTIONS ON IMAGE PROCESSING 30: 5875-5888 2021</t>
  </si>
  <si>
    <t>NANKAI UNIV, TKLNDST, CS, TIANJIN 300071, PEOPLES R CHINA;NUS, DEPT ELECT &amp; COMP ENGN, SINGAPORE 119077, SINGAPORE;BEIJING JIAOTONG UNIV, INST INFORMAT SCI, BEIJING 10044, PEOPLES R CHINA</t>
  </si>
  <si>
    <t>BEIJING JIAOTONG UNIVERSITY;NATIONAL UNIVERSITY OF SINGAPORE;NANKAI UNIVERSITY;</t>
  </si>
  <si>
    <t>WOS:000638400000004</t>
  </si>
  <si>
    <t>10.1109/TIP.2021.3068646</t>
  </si>
  <si>
    <t>MEDLINE:33784622</t>
  </si>
  <si>
    <t>GENERALIZED NONCONVEX LOW-RANK TENSOR APPROXIMATION FOR MULTI-VIEW SUBSPACE CLUSTERING</t>
  </si>
  <si>
    <t>CHEN, YY;WANG, SQ;PENG, C;HUA, ZY;ZHOU, YC</t>
  </si>
  <si>
    <t>IEEE TRANSACTIONS ON IMAGE PROCESSING 30: 4022-4035 2021</t>
  </si>
  <si>
    <t>70</t>
  </si>
  <si>
    <t>CHINA MAINLAND;MACAU;</t>
  </si>
  <si>
    <t>HARBIN INST TECHNOL SHENZHEN, SCH COMP SCI &amp; TECHNOL, SHENZHEN 518055, PEOPLES R CHINA;HARBIN INST TECHNOL, BIOCOMP RES CTR, SHENZHEN 518055, PEOPLES R CHINA;SHENZHEN KEY LAB VISUAL OBJECT DETECT &amp; RECOGNIT, SHENZHEN 518055, PEOPLES R CHINA;BEIJING JIAOTONG UNIV, INST INFORMAT SCI, BEIJING 100044, PEOPLES R CHINA;QINGDAO UNIV, COLL COMP SCI &amp; TECHNOL, QINGDAO 266071, PEOPLES R CHINA;UNIV MACAU, DEPT COMP &amp; INFORMAT SCI, MACAU 999078, PEOPLES R CHINA</t>
  </si>
  <si>
    <t>BEIJING JIAOTONG UNIVERSITY;UNIVERSITY OF MACAU;SHENZHEN KEY LAB VISUAL OBJECT DETECT &amp; RECOGNIT;QINGDAO UNIVERSITY;HARBIN INSTITUTE OF TECHNOLOGY;</t>
  </si>
  <si>
    <t>WOS:000406656900001</t>
  </si>
  <si>
    <t>10.1155/2017/5937376</t>
  </si>
  <si>
    <t>SOME GENERALIZED PYTHAGOREAN FUZZY BONFERRONI MEAN AGGREGATION OPERATORS WITH THEIR APPLICATION TO MULTIATTRIBUTE GROUP DECISION-MAKING</t>
  </si>
  <si>
    <t>ZHANG, RT;WANG, J;ZHU, XM;XIA, MM;YU, M</t>
  </si>
  <si>
    <t>COMPLEXITY : - 2017</t>
  </si>
  <si>
    <t>BEIJING JIAOTONG UNIV, SCH ECON &amp; MANAGEMENT, BEIJING 100044, PEOPLES R CHINA;BEIJING JIAOTONG UNIV, SCH MECH ELECT &amp; CONTROL ENGN, BEIJING 100044, PEOPLES R CHINA;TSINGHUA UNIV, DEPT IND ENGN, BEIJING 100084, PEOPLES R CHINA</t>
  </si>
  <si>
    <t>BEIJING JIAOTONG UNIVERSITY;TSINGHUA UNIVERSITY;</t>
  </si>
  <si>
    <t>WOS:000654280700001</t>
  </si>
  <si>
    <t>10.1007/s11071-021-06524-x</t>
  </si>
  <si>
    <t>MEDLINE:34054221</t>
  </si>
  <si>
    <t>STABILITY AND OPTIMAL CONTROL STRATEGIES FOR A NOVEL EPIDEMIC MODEL OF COVID-19</t>
  </si>
  <si>
    <t>LU, X;HUI, HW;LIU, FF;BAI, YL</t>
  </si>
  <si>
    <t>NONLINEAR DYNAMICS 106 (2): 1491-1507 SP. ISS. SI OCT 2021</t>
  </si>
  <si>
    <t>BEIJING JIAOTONG UNIV, DEPT MATH, BEIJING 100044, PEOPLES R CHINA;UNIV SCI &amp; TECHNOL BEIJING, SCH COMP &amp; COMMUN ENGN, BEIJING 100083, PEOPLES R CHINA</t>
  </si>
  <si>
    <t>BEIJING JIAOTONG UNIVERSITY;UNIVERSITY OF SCIENCE &amp; TECHNOLOGY BEIJING;</t>
  </si>
  <si>
    <t>WOS:000655576500001</t>
  </si>
  <si>
    <t>10.1088/1402-4896/abf307</t>
  </si>
  <si>
    <t>DERIVATION AND SIMULATION OF THE M-LUMP SOLUTIONS TO TWO (2+1)-DIMENSIONAL NONLINEAR EQUATIONS</t>
  </si>
  <si>
    <t>CHEN, SJ;LU, X;LI, MG;WANG, F</t>
  </si>
  <si>
    <t>PHYSICA SCRIPTA 96 (9): - SEP 2021</t>
  </si>
  <si>
    <t>69</t>
  </si>
  <si>
    <t>BEIJING JIAOTONG UNIV, DEPT MATH, BEIJING 100044, PEOPLES R CHINA;BEIJING JIAOTONG UNIV, BEIJING LAB NATL ECON SECUR EARLY WARNING, ENGN, BEIJING 100044, PEOPLES R CHINA;BEIJING JIAOTONG UNIV, NATL ACAD ECON SECUR, BEIJING 100044, PEOPLES R CHINA</t>
  </si>
  <si>
    <t>WOS:000705442800007</t>
  </si>
  <si>
    <t>10.1016/j.cnsns.2021.105939</t>
  </si>
  <si>
    <t>NEW GENERAL INTERACTION SOLUTIONS TO THE KPI EQUATION VIA AN OPTIONAL DECOUPLING CONDITION APPROACH</t>
  </si>
  <si>
    <t>COMMUNICATIONS IN NONLINEAR SCIENCE AND NUMERICAL SIMULATION 103: - DEC 2021</t>
  </si>
  <si>
    <t>68</t>
  </si>
  <si>
    <t>WOS:000612163200012</t>
  </si>
  <si>
    <t>10.1016/j.cnsns.2020.105612</t>
  </si>
  <si>
    <t>INTEGRABILITY CHARACTERISTICS OF A NOVEL (2+1)-DIMENSIONAL NONLINEAR MODEL: PAINLEVE ANALYSIS, SOLITON SOLUTIONS, BACKLUND TRANSFORMATION, LAX PAIR AND INFINITELY MANY CONSERVATION LAWS</t>
  </si>
  <si>
    <t>LU, X;HUA, YF;CHEN, SJ;TANG, XF</t>
  </si>
  <si>
    <t>COMMUNICATIONS IN NONLINEAR SCIENCE AND NUMERICAL SIMULATION 95: - APR 2021</t>
  </si>
  <si>
    <t>BEIJING JIAOTONG UNIV, DEPT MATH, BEIJING 100044, PEOPLES R CHINA;BEIJING UNIV POSTS &amp; TELECOMMUN, STATE KEY LAB INFORMAT PHOTON &amp; OPT COMMUN, BEIJING 100876, PEOPLES R CHINA</t>
  </si>
  <si>
    <t>BEIJING JIAOTONG UNIVERSITY;BEIJING UNIVERSITY OF POSTS &amp; TELECOMMUNICATIONS;</t>
  </si>
  <si>
    <t>WOS:000820023000001</t>
  </si>
  <si>
    <t>10.3389/feart.2022.943853</t>
  </si>
  <si>
    <t>THE EFFECTIVE THERMAL CONDUCTIVITY OF UNSATURATED POROUS MEDIA DEDUCED BY PORE-SCALE SPH SIMULATION</t>
  </si>
  <si>
    <t>BAI, B;WANG, Y;RAO, DY;BAI, F</t>
  </si>
  <si>
    <t>FRONTIERS IN EARTH SCIENCE 10: - JUN 17 2022</t>
  </si>
  <si>
    <t>67</t>
  </si>
  <si>
    <t>BEIJING JIAOTONG UNIV, KEY LAB URBAN UNDERGROUND ENGN MINIST EDUC, BEIJING, PEOPLES R CHINA;BEIJING UNI CONSTRUCT GRP CO LTD, BEIJING, PEOPLES R CHINA;GUANGZHOU EXPRESSWAY LTD, GUANGZHOU, PEOPLES R CHINA</t>
  </si>
  <si>
    <t>BEIJING JIAOTONG UNIVERSITY;GUANGZHOU EXPRESSWAY LTD;BEIJING UNI CONSTRUCT GRP CO LTD;</t>
  </si>
  <si>
    <t>WOS:000865093000027</t>
  </si>
  <si>
    <t>10.1109/TKDE.2021.3056502</t>
  </si>
  <si>
    <t>LEARNING DYNAMICS AND HETEROGENEITY OF SPATIAL-TEMPORAL GRAPH DATA FOR TRAFFIC FORECASTING</t>
  </si>
  <si>
    <t>GUO, SN;LIN, YF;WAN, HY;LI, XC;CONG, G</t>
  </si>
  <si>
    <t>IEEE TRANSACTIONS ON KNOWLEDGE AND DATA ENGINEERING 34 (11): 5415-5428 NOV 1 2022</t>
  </si>
  <si>
    <t>66</t>
  </si>
  <si>
    <t>BEIJING JIAOTONG UNIV, SCH COMP &amp; INFORMAT TECHNOL, BEIJING KEY LAB TRAFF DATA ANAL &amp; MIN, BEIJING 100044, PEOPLES R CHINA;CAAC, KEY LAB INTELLIGENT PASSENGER SERV CIVIL AVIAT, BEIJING 101318, PEOPLES R CHINA;NANYANG TECHNOL UNIV, SCH COMP SCI &amp; ENGN, SINGAPORE 308232, SINGAPORE</t>
  </si>
  <si>
    <t>BEIJING JIAOTONG UNIVERSITY;NANYANG TECHNOLOGICAL UNIVERSITY &amp; NATIONAL INSTITUTE OF EDUCATION (NIE) SINGAPORE;NANYANG TECHNOLOGICAL UNIVERSITY;CAAC;</t>
  </si>
  <si>
    <t>WOS:000729148700003</t>
  </si>
  <si>
    <t>10.1016/j.cej.2021.131802</t>
  </si>
  <si>
    <t>EMPLOYING LIQUID CRYSTAL MATERIAL AS REGULATOR TO ENHANCE PERFORMANCE OF PHOTOMULTIPLICATION TYPE POLYMER PHOTODETECTORS</t>
  </si>
  <si>
    <t>YANG, KX;ZHAO, ZJ;LIU, M;ZHOU, ZJ;WANG, K;MA, XL;WANG, J;HE, ZQ;ZHANG, FJ</t>
  </si>
  <si>
    <t>CHEMICAL ENGINEERING JOURNAL 427: - JAN 1 2022</t>
  </si>
  <si>
    <t>BEIJING JIAOTONG UNIV, KEY LAB LUMINESCENCE &amp; OPT INFORMAT, MINIST EDUC, BEIJING 100044, PEOPLES R CHINA;HENAN UNIV, NATL &amp; LOCAL JOINT ENGN RES CTR HIGH EFFICIENCY D, KEY LAB SPECIAL FUNCT MAT, MINIST EDUC, KAIFENG 475004, HENAN, PEOPLES R CHINA;HENAN UNIV, SCH MAT, KAIFENG 475004, HENAN, PEOPLES R CHINA;TAISHAN UNIV, COLL PHYS &amp; ELECT ENGN, TAI AN 271021, SHANDONG, PEOPLES R CHINA</t>
  </si>
  <si>
    <t>BEIJING JIAOTONG UNIVERSITY;TAISHAN UNIVERSITY;HENAN UNIVERSITY;</t>
  </si>
  <si>
    <t>WOS:000727809200005</t>
  </si>
  <si>
    <t>10.1016/j.cej.2021.131959</t>
  </si>
  <si>
    <t>A STRATEGY FOR HIGH PERFORMANCE OF ENERGY STORAGE AND TRANSPARENCY IN KNN-BASED FERROELECTRIC CERAMICS</t>
  </si>
  <si>
    <t>DAI, ZH;LI, DY;ZHOU, ZJ;ZHOU, S;LIU, WG;LIU, JJ;WANG, X;REN, XB</t>
  </si>
  <si>
    <t>XIAN TECHNOL UNIV, SHAANXI PROV KEY LAB THIN FILMS TECHNOL &amp; OPT TES, XIAN 710032, PEOPLES R CHINA;XI AN JIAO TONG UNIV, FRONTIER INST SCI &amp; TECHNOL, XIAN 710049, PEOPLES R CHINA;BEIJING JIAOTONG UNIV, KEY LAB LUMINESCENCE &amp; OPT INFORMAT MINIST EDUC, BEIJING 100044, PEOPLES R CHINA;NATL INST MAT SCI, CTR FUNCT MAT, TSUKUBA, IBARAKI 3050047, JAPAN</t>
  </si>
  <si>
    <t>WOS:000612163600015</t>
  </si>
  <si>
    <t>10.1016/j.cnsns.2020.105628</t>
  </si>
  <si>
    <t>NOVEL EVOLUTIONARY BEHAVIORS OF THE MIXED SOLUTIONS TO A GENERALIZED BURGERS EQUATION WITH VARIABLE COEFFICIENTS</t>
  </si>
  <si>
    <t>CHEN, SJ;LU, X;TANG, XF</t>
  </si>
  <si>
    <t>62</t>
  </si>
  <si>
    <t>WOS:000806158500014</t>
  </si>
  <si>
    <t>10.1016/j.physa.2022.127083</t>
  </si>
  <si>
    <t>IDENTIFICATION OF DYNAMIC TRAFFIC CRASH RISK FOR CROSS-AREA FREEWAYS BASED ON STATISTICAL AND MACHINE LEARNING METHODS</t>
  </si>
  <si>
    <t>YANG, Y;HE, K;WANG, YP;YUAN, ZZ;YIN, YH;GUO, MZ</t>
  </si>
  <si>
    <t>PHYSICA A-STATISTICAL MECHANICS AND ITS APPLICATIONS 595: - JUN 1 2022</t>
  </si>
  <si>
    <t>61</t>
  </si>
  <si>
    <t>BEIHANG UNIV, SCH TRANSPORTAT SCI &amp; ENGN, BEIJING 100191, PEOPLES R CHINA;BEIHANG UNIV, BEIJING KEY LAB COOPERAT VEHICLE INFRASTRUCT SYST, BEIJING 100191, PEOPLES R CHINA;BEIJING JIAOTONG UNIV, SCH TRAFF &amp; TRANSPORTAT, BEIJING 100044, PEOPLES R CHINA;CENT SOUTH UNIV, SCH TRAFF &amp; TRANSPORTAT ENGN, CHANGSHA 410075, PEOPLES R CHINA</t>
  </si>
  <si>
    <t>BEIHANG UNIVERSITY;CENTRAL SOUTH UNIVERSITY;BEIJING JIAOTONG UNIVERSITY;</t>
  </si>
  <si>
    <t>WOS:000891648000006</t>
  </si>
  <si>
    <t>10.1016/j.eti.2022.102944</t>
  </si>
  <si>
    <t>THE REMEDIATION EFFICIENCY OF HEAVY METAL POLLUTANTS IN WATER BY INDUSTRIAL RED MUD PARTICLE WASTE</t>
  </si>
  <si>
    <t>BAI, B;BAI, F;LI, XK;NIE, QK;JIA, XX;WU, HY</t>
  </si>
  <si>
    <t>ENVIRONMENTAL TECHNOLOGY &amp; INNOVATION 28: - NOV 2022</t>
  </si>
  <si>
    <t>60</t>
  </si>
  <si>
    <t>BEIJING JIAOTONG UNIV, KEY LAB URBAN UNDERGROUND ENGN MINIST EDUC, BEIJING 100044, PEOPLES R CHINA;CHINA HEBEI CONSTRUCTION &amp; GEOTECH INVEST GRP LTD, SHIJIAZHUANG 050227, PEOPLES R CHINA</t>
  </si>
  <si>
    <t>BEIJING JIAOTONG UNIVERSITY;CHINA HEBEI CONSTRUCTION &amp; GEOTECH INVEST GRP LTD;</t>
  </si>
  <si>
    <t>WOS:000782118700012</t>
  </si>
  <si>
    <t>10.1016/j.cnsns.2021.106103</t>
  </si>
  <si>
    <t>LUMP AND LUMP-MULTI-KINK SOLUTIONS IN THE (3+1)-DIMENSIONS</t>
  </si>
  <si>
    <t>CHEN, SJ;LU, X</t>
  </si>
  <si>
    <t>COMMUNICATIONS IN NONLINEAR SCIENCE AND NUMERICAL SIMULATION 109: - JUN 2022</t>
  </si>
  <si>
    <t>WOS:000812158600001</t>
  </si>
  <si>
    <t>10.1039/d2ta02914f</t>
  </si>
  <si>
    <t>ACHIEVING 15.81% AND 15.29% EFFICIENCY OF ALL-POLYMER SOLAR CELLS BASED ON LAYER-BY-LAYER AND BULK HETEROJUNCTION STRUCTURES</t>
  </si>
  <si>
    <t>XU, WJ;ZHU, XX;MA, XL;ZHOU, H;LI, X;JEONG, SY;WOO, HY;ZHOU, ZJ;SUN, QQ;ZHANG, FJ</t>
  </si>
  <si>
    <t>JOURNAL OF MATERIALS CHEMISTRY A 10 (25): 13492-13499 JUN 28 2022</t>
  </si>
  <si>
    <t>58</t>
  </si>
  <si>
    <t>BEIJING JIAOTONG UNIV, KEY LAB LUMINESCENCE &amp; OPT INFORMAT, MINIST EDUC, BEIJING 100044, PEOPLES R CHINA;SHANDONG NORMAL UNIV, COLLABORAT INNOVAT CTR LIGHT MANIPULAT &amp; APPLICAT, SCH PHYS &amp; ELECT, JINAN 250014, SHANDONG, PEOPLES R CHINA;BEIJING TECHNOL &amp; BUSINESS UNIV, DEPT PHYS, BEIJING 100048, PEOPLES R CHINA;KOREA UNIV, COLL SCI, DEPT CHEM, ORGAN OPTOELECT MAT LAB, SEOUL 02841, SOUTH KOREA;HENAN UNIV, NATL &amp; LOCAL JOINT ENGN RES CTR HIGH EFFICIENCY D, MINIST EDUC, KEY LAB SPECIAL FUNCT MAT, KAIFENG 475004, HENAN, PEOPLES R CHINA;HENAN UNIV, SCH MAT, KAIFENG 475004, HENAN, PEOPLES R CHINA</t>
  </si>
  <si>
    <t>BEIJING JIAOTONG UNIVERSITY;SHANDONG NORMAL UNIVERSITY;KOREA UNIVERSITY;HENAN UNIVERSITY;BEIJING TECHNOLOGY &amp; BUSINESS UNIVERSITY;</t>
  </si>
  <si>
    <t>WOS:000597401000023</t>
  </si>
  <si>
    <t>10.1016/j.gsf.2020.02.011</t>
  </si>
  <si>
    <t>ADVANCED PREDICTION OF TUNNEL BORING MACHINE PERFORMANCE BASED ON BIG DATA</t>
  </si>
  <si>
    <t>LI, JH;LI, PX;GUO, D;LI, X;CHEN, ZY</t>
  </si>
  <si>
    <t>GEOSCIENCE FRONTIERS 12 (1): 331-338 JAN 2021</t>
  </si>
  <si>
    <t>55</t>
  </si>
  <si>
    <t>HARBIN INST TECHNOL SHENZHEN, DEPT CIVIL &amp; ENVIRONM ENGN, SHENZHEN, PEOPLES R CHINA;BEIJING JIAOTONG UNIV, SCH CIVIL ENGN, BEIJING, PEOPLES R CHINA;CHINA INST WATER RESOURCES &amp; HYDROPOWER RES, BEIJING, PEOPLES R CHINA</t>
  </si>
  <si>
    <t>BEIJING JIAOTONG UNIVERSITY;HARBIN INSTITUTE OF TECHNOLOGY;CHINA INSTITUTE OF WATER RESOURCES &amp; HYDROPOWER RESEARCH;</t>
  </si>
  <si>
    <t>WOS:000738446400004</t>
  </si>
  <si>
    <t>10.1007/s11071-021-07100-z</t>
  </si>
  <si>
    <t>THE VARIABLE SEPARATION SOLUTION, FRACTAL AND CHAOS IN AN EXTENDED COUPLED (2+1)-DIMENSIONAL BURGERS SYSTEM</t>
  </si>
  <si>
    <t>ZHAO, YW;XIA, JW;LU, X</t>
  </si>
  <si>
    <t>NONLINEAR DYNAMICS 108 (4): 4195-4205 JUN 2022</t>
  </si>
  <si>
    <t>51</t>
  </si>
  <si>
    <t>WOS:000789113400001</t>
  </si>
  <si>
    <t>10.1002/solr.202200308</t>
  </si>
  <si>
    <t>EFFICIENT SEMITRANSPARENT LAYER-BY-LAYER ORGANIC PHOTOVOLTAICS VIA OPTIMIZING WIDE BANDGAP AND NARROW ABSORPTION POLYMER LAYER THICKNESS</t>
  </si>
  <si>
    <t>XU, CY;JIN, K;XIAO, Z;ZHAO, ZJ;YAN, YJ;ZHU, XX;LI, X;ZHOU, ZJ;JEONG, SY;DING, LM;WOO, HY;YUAN, GC;ZHANG, FJ</t>
  </si>
  <si>
    <t>SOLAR RRL 6 (8): - AUG 2022</t>
  </si>
  <si>
    <t>48</t>
  </si>
  <si>
    <t>BEIJING JIAOTONG UNIV, MINIST EDUC, KEY LAB LUMINESCENCE &amp; OPT INFORMAT, BEIJING 100044, PEOPLES R CHINA;NATL CTR NANOSCI &amp; TECHNOL, CTR EXCELLENCE NANOSCI CAS, KEY LAB NANOSYST &amp; HIERARCH FABRICAT CAS, BEIJING 100190, PEOPLES R CHINA;BEIJING TECHNOL &amp; BUSINESS UNIV, DEPT PHYS, BEIJING 100048, PEOPLES R CHINA;HENAN UNIV, KEY LAB SPECIAL FUNCT MAT, MINIST EDUC, SCH MAT,NATL &amp; LOCAL JOINT ENGN RES CTR HIGH EFFI, KAIFENG 475004, PEOPLES R CHINA;KOREA UNIV, ORGAN OPTOELECT MAT LAB, DEPT CHEM, COLL SCI, SEOUL 02841, SOUTH KOREA;BOE TECHNOL GRP CO LTD, INST DISPLAY &amp; SENSOR DEVICES, BDA, 9 DIZE RD, BEIJING 100176, PEOPLES R CHINA</t>
  </si>
  <si>
    <t>BEIJING JIAOTONG UNIVERSITY;NATIONAL CENTER FOR NANOSCIENCE &amp; TECHNOLOGY - CHINA;KOREA UNIVERSITY;HENAN UNIVERSITY;CHINESE ACADEMY OF SCIENCES;BOE TECHNOL GRP CO LTD;BEIJING TECHNOLOGY &amp; BUSINESS UNIVERSITY;</t>
  </si>
  <si>
    <t>WOS:000843369200001</t>
  </si>
  <si>
    <t>10.1002/advs.202203606</t>
  </si>
  <si>
    <t>MEDLINE:35999345</t>
  </si>
  <si>
    <t>OVER 19.2% EFFICIENCY OF ORGANIC SOLAR CELLS ENABLED BY PRECISELY TUNING THE CHARGE TRANSFER STATE VIA DONOR ALLOY STRATEGY</t>
  </si>
  <si>
    <t>GAO, JH;YU, N;CHEN, ZH;WEI, YA;LI, CQ;LIU, TH;GU, XB;ZHANG, JQ;WEI, ZX;TANG, Z;HAO, XT;ZHANG, FJ;ZHANG, X;HUANG, H</t>
  </si>
  <si>
    <t>ADVANCED SCIENCE 9 (30): - OCT 2022</t>
  </si>
  <si>
    <t>UNIV CHINESE ACAD SCI, COLL MAT SCI &amp; OPTOELECT TECHNOL, CTR MAT SCI &amp; OPTOELECT ENGN, CAS CTR EXCELLENCE TOPOL QUANTUM COMPUTAT,CAS KEY, BEIJING 100049, PEOPLES R CHINA;DONGHUA UNIV, CTR ADV LOW DIMENS MAT, STATE KEY LAB MODIFICAT CHEM FIBERS &amp; POLYMER MAT, COLL MAT SCI &amp; ENGN, SHANGHAI 201620, PEOPLES R CHINA;SHANDONG UNIV, SCH PHYS, STATE KEY LAB CRYSTAL MAT, JINAN 250100, SHANDONG, PEOPLES R CHINA;NATL CTR NANOSCI &amp; TECHNOL, CTR EXCELLENCE NANOSCI CAS, KEY LAB NANOSYST &amp; HIERARCH FABRICAT CAS, BEIJING 100190, PEOPLES R CHINA;BEIJING JIAOTONG UNIV, MINIST EDUC, KEY LAB LUMINESCENCE &amp; OPT INFORMAT, BEIJING 100044, PEOPLES R CHINA</t>
  </si>
  <si>
    <t>BEIJING JIAOTONG UNIVERSITY;UNIVERSITY OF CHINESE ACADEMY OF SCIENCES, CAS;SHANDONG UNIVERSITY;NATIONAL CENTER FOR NANOSCIENCE &amp; TECHNOLOGY - CHINA;DONGHUA UNIVERSITY;CHINESE ACADEMY OF SCIENCES;</t>
  </si>
  <si>
    <t>WOS:000770004700001</t>
  </si>
  <si>
    <t>10.1002/adma.202109074</t>
  </si>
  <si>
    <t>MEDLINE:35226767</t>
  </si>
  <si>
    <t>ULTRAHIGH PHOTOCATALYTIC CO2 REDUCTION EFFICIENCY AND SELECTIVITY MANIPULATION BY SINGLE-TUNGSTEN-ATOM OXIDE AT THE ATOMIC STEP OF TIO2</t>
  </si>
  <si>
    <t>FENG, YB;WANG, C;CUI, PX;LI, C;ZHANG, B;GAN, LY;ZHANG, SB;ZHANG, XX;ZHOU, XY;SUN, ZM;WANG, KW;DUAN, YY;LI, H;ZHOU, K;HUANG, HW;LI, A;ZHUANG, CQ;WANG, LH;ZHANG, Z;HAN, XD</t>
  </si>
  <si>
    <t>ADVANCED MATERIALS 34 (17): - APR 2022</t>
  </si>
  <si>
    <t>47</t>
  </si>
  <si>
    <t>BEIJING UNIV TECHNOL, FAC MAT &amp; MFG, BEIJING KEY LAB MICROSTRUCT &amp; PROPERTIES ADV MAT, BEIJING 100124, PEOPLES R CHINA;CHINESE ACAD SCI, INST SOIL SCI, KEY LAB SOIL ENVIRONM &amp; POLLUT REMEDIAT, NANJING 210008, JIANGSU, PEOPLES R CHINA;ZHENGZHOU UNIV, SCH PHYS &amp; MICROELECT, ZHENGZHOU 450001, PEOPLES R CHINA;CHONGQING UNIV, COLL PHYS, CHONGQING 400044, PEOPLES R CHINA;CHONGQING UNIV, INST ADV INTERDISCIPLINARY STUDIES, CHONGQING 400044, PEOPLES R CHINA;CHONGQING UNIV, ANALYT &amp; TESTING CTR, CHONGQING 401331, PEOPLES R CHINA;RENSSELAER POLYTECH INST, DEPT PHYS APPL PHYS &amp; ASTRON, TROY, NY 12180 USA;BEIJING JIAOTONG UNIV, INST OPTOELECT TECHNOL, MINIST EDUC, KEY LAB LUMINESCENCE &amp; OPT INFORMAT, BEIJING 100044, PEOPLES R CHINA;CHINA UNIV GEOSCI, SCH MAT SCI &amp; TECHNOL, NATL LAB MINERAL MAT, BEIJING KEY LAB MAT UTILIZAT NONMETALL MINERALS &amp;, BEIJING 100083, PEOPLES R CHINA;ZHEJIANG UNIV, DEPT MAT SCI, HANGZHOU 310008, PEOPLES R CHINA</t>
  </si>
  <si>
    <t>BEIJING JIAOTONG UNIVERSITY;ZHENGZHOU UNIVERSITY;ZHEJIANG UNIVERSITY;RENSSELAER POLYTECHNIC INSTITUTE;INSTITUTE OF SOIL SCIENCE, CAS;CHONGQING UNIVERSITY;CHINESE ACADEMY OF SCIENCES;CHINA UNIVERSITY OF GEOSCIENCES;BEIJING UNIVERSITY OF TECHNOLOGY;</t>
  </si>
  <si>
    <t>WOS:000773598700005</t>
  </si>
  <si>
    <t>10.1016/j.cej.2022.134973</t>
  </si>
  <si>
    <t>HIGHLY SENSITIVE PHOTOMULTIPLICATION TYPE POLYMER PHOTODETECTORS BY MANIPULATING INTERFACIAL TRAPPED ELECTRON DENSITY</t>
  </si>
  <si>
    <t>YANG, KX;WANG, J;ZHAO, ZJ;SUN, YP;LIU, M;ZHOU, ZJ;ZHANG, XL;ZHANG, FJ</t>
  </si>
  <si>
    <t>CHEMICAL ENGINEERING JOURNAL 435: - PART 2 MAY 1 2022</t>
  </si>
  <si>
    <t>46</t>
  </si>
  <si>
    <t>BEIJING JIAOTONG UNIV, KEY LAB LUMINESCENCE &amp; OPT INFORMAT, MINIST EDUC, BEIJING 100044, PEOPLES R CHINA;TAISHAN UNIV, COLL PHYS &amp; ELECT ENGN, TAI AN 271000, SHANDONG, PEOPLES R CHINA;HENAN UNIV, KEY LAB SPECIAL FUNCT MAT, MINIST EDUC, NATL &amp; LOCAL JOINT ENGN RES CTR HIGH EFFICIENCY D, KAIFENG 475004, HENAN, PEOPLES R CHINA;HENAN UNIV, SCH MAT, KAIFENG 475004, HENAN, PEOPLES R CHINA;ZHENGZHOU UNIV, SCH MAT SCI &amp; ENGN, STATE CTR INT COOPERAT DESIGNER LOW CARBON &amp; ENVI, ZHENGZHOU 450001, HENAN, PEOPLES R CHINA</t>
  </si>
  <si>
    <t>BEIJING JIAOTONG UNIVERSITY;ZHENGZHOU UNIVERSITY;TAISHAN UNIVERSITY;HENAN UNIVERSITY;</t>
  </si>
  <si>
    <t>WOS:000821600400004</t>
  </si>
  <si>
    <t>10.1016/j.resconrec.2022.106290</t>
  </si>
  <si>
    <t>GOVERNMENT REGULATION TO PROMOTE COORDINATED EMISSION REDUCTION AMONG ENTERPRISES IN THE GREEN SUPPLY CHAIN BASED ON EVOLUTIONARY GAME ANALYSIS</t>
  </si>
  <si>
    <t>LIU, Z;QIAN, QS;HU, B;SHANG, WL;LI, LL;ZHAO, YJ;ZHAO, Z;HAN, CJ</t>
  </si>
  <si>
    <t>RESOURCES CONSERVATION AND RECYCLING 182: - JUL 2022</t>
  </si>
  <si>
    <t>45</t>
  </si>
  <si>
    <t>SHANGHAI UNIV ENGN SCI, SCH MANAGEMENT, SHANGHAI 201620, PEOPLES R CHINA;BEIJING UNIV TECHNOL, COLL METROPOLITAN TRANSPORTAT, BEIJING KEY LAB TRAFF ENGN, BEIJING 100124, PEOPLES R CHINA;SHANGHAI JIAO TONG UNIV, SHANGHAI CHILDRENS HOSP, DEPT CENT LAB, SHANGHAI 200062, PEOPLES R CHINA;NANJING AUDIT UNIV, SCH ACCOUNTING, NANJING 211815, PEOPLES R CHINA;BEIJING JIAOTONG UNIV, SCH TRAFF &amp; TRANSPORTAT, BEIJING 100008, PEOPLES R CHINA;IMPERIAL COLL LONDON, CTR TRANSPORT STUDIES, LONDON SW7 2AZ, ENGLAND;UNIV WINDSOR, ODETTE SCH BUSINESS, WINDSOR, ON N9B 3P4, CANADA;BIRKBECK UNIV LONDON, DEPT MANAGEMENT, LONDON WC1E 7HX, ENGLAND</t>
  </si>
  <si>
    <t>BEIJING JIAOTONG UNIVERSITY;UNIVERSITY OF WINDSOR;UNIVERSITY OF LONDON;UNIVERSITY COLLEGE LONDON;SHANGHAI UNIVERSITY OF ENGINEERING SCIENCE;SHANGHAI JIAO TONG UNIVERSITY;NANJING AUDIT UNIVERSITY;IMPERIAL COLLEGE LONDON;BIRKBECK UNIVERSITY LONDON;BEIJING UNIVERSITY OF TECHNOLOGY;</t>
  </si>
  <si>
    <t>WOS:000756892900011</t>
  </si>
  <si>
    <t>10.1109/TGRS.2021.3123984</t>
  </si>
  <si>
    <t>RRNET: RELATIONAL REASONING NETWORK WITH PARALLEL MULTISCALE ATTENTION FOR SALIENT OBJECT DETECTION IN OPTICAL REMOTE SENSING IMAGES</t>
  </si>
  <si>
    <t>CONG, RM;ZHANG, YM;FANG, LY;LI, J;ZHAO, Y;KWONG, S</t>
  </si>
  <si>
    <t>IEEE TRANSACTIONS ON GEOSCIENCE AND REMOTE SENSING 60: - 2022</t>
  </si>
  <si>
    <t>44</t>
  </si>
  <si>
    <t>BEIJING JIAOTONG UNIV, INST INFORMAT SCI, BEIJING 100044, PEOPLES R CHINA;BEIJING JIAOTONG UNIV, BEIJING KEY LAB ADV INFORMAT SCI &amp; NETWORK TECHNO, BEIJING 100044, PEOPLES R CHINA;CITY UNIV HONG KONG, DEPT COMP SCI, HONG KONG, PEOPLES R CHINA;HUNAN UNIV, COLL ELECT &amp; INFORMAT ENGN, CHANGSHA 410082, PEOPLES R CHINA;PENG CHENG LAB, SHENZHEN 518000, PEOPLES R CHINA;SUN YAT SEN UNIV, GUANGDONG PROV KEY LAB URBANIZAT &amp; GEOSIMULAT, SCH GEOG &amp; PLANNING, GUANGZHOU 510275, PEOPLES R CHINA;CITY UNIV HONG KONG, SHENZHEN RES INST, SHENZHEN 51800, PEOPLES R CHINA</t>
  </si>
  <si>
    <t>BEIJING JIAOTONG UNIVERSITY;SUN YAT SEN UNIVERSITY;SHENZHEN RESEARCH INSTITUTE, CITY UNIVERSITY OF HONG KONG;PENG CHENG LABORATORY;HUNAN UNIVERSITY;CITY UNIVERSITY OF HONG KONG;</t>
  </si>
  <si>
    <t>WOS:000782991000002</t>
  </si>
  <si>
    <t>10.1016/j.matcom.2022.02.014</t>
  </si>
  <si>
    <t>M-LUMP SOLUTION, SOLITON SOLUTION AND RATIONAL SOLUTION TO A (3+1)-DIMENSIONAL NONLINEAR MODEL</t>
  </si>
  <si>
    <t>HE, XJ;LU, X</t>
  </si>
  <si>
    <t>MATHEMATICS AND COMPUTERS IN SIMULATION 197: 327-340 JUL 2022</t>
  </si>
  <si>
    <t>43</t>
  </si>
  <si>
    <t>WOS:000762938000001</t>
  </si>
  <si>
    <t>10.1039/d1ta10581g</t>
  </si>
  <si>
    <t>RECENT PROGRESS IN ALL-SMALL-MOLECULE ORGANIC PHOTOVOLTAICS</t>
  </si>
  <si>
    <t>XU, CY;ZHAO, ZJ;YANG, KX;NIU, LB;MA, XL;ZHOU, ZJ;ZHANG, XL;ZHANG, FJ</t>
  </si>
  <si>
    <t>JOURNAL OF MATERIALS CHEMISTRY A 10 (12): 6291-6329 MAR 22 2022</t>
  </si>
  <si>
    <t>42</t>
  </si>
  <si>
    <t>BEIJING JIAOTONG UNIV, MINIST EDUC, KEY LAB LUMINESCENCE &amp; OPT INFORMAT, BEIJING 100044, PEOPLES R CHINA;CHONGQING NORMAL UNIV, COLL PHYS &amp; ELECT ENGN, CHONGQING 401331, PEOPLES R CHINA;HENAN UNIV, SCH MAT, NATL &amp; LOCAL JOINT ENGN RES CTR HIGH EFFICIENCY D, KEY LAB SPECIAL FUNCT MAT,MINIST EDUC, KAIFENG 475004, PEOPLES R CHINA;ZHENGZHOU UNIV, SCH MAT SCI &amp; ENGN, STATE CTR INT COOPERAT DESIGNER LOW CARBON &amp; ENVI, ZHENGZHOU 450001, PEOPLES R CHINA</t>
  </si>
  <si>
    <t>BEIJING JIAOTONG UNIVERSITY;ZHENGZHOU UNIVERSITY;HENAN UNIVERSITY;CHONGQING NORMAL UNIVERSITY;</t>
  </si>
  <si>
    <t>WOS:000788360400001</t>
  </si>
  <si>
    <t>10.1002/adfm.202203606</t>
  </si>
  <si>
    <t>ULTRAVIOLET NARROWBAND PHOTOMULTIPLICATION TYPE ORGANIC PHOTODETECTORS WITH FABRY-PEROT RESONATOR ARCHITECTURE</t>
  </si>
  <si>
    <t>ZHAO, ZJ;XU, CY;MA, Y;YANG, KX;LIU, M;ZHU, XX;ZHOU, ZJ;SHEN, L;YUAN, GC;ZHANG, FJ</t>
  </si>
  <si>
    <t>ADVANCED FUNCTIONAL MATERIALS 32 (29): - JUL 2022</t>
  </si>
  <si>
    <t>BEIJING JIAOTONG UNIV, KEY LAB LUMINESCENCE &amp; OPT INFORMAT, MINIST EDUC, BEIJING 100044, PEOPLES R CHINA;JILIN UNIV, COLL ELECT SCI &amp; ENGN, STATE KEY LAB INTEGRATED OPTOELECT, JILIN 130012, JILIN, PEOPLES R CHINA;HENAN UNIV, KEY LAB SPECIAL FUNCT MAT, NATL &amp; LOCAL JOINT ENGN RES CTR HIGHEFFICIENCY DI, MINIST EDUC, KAIFENG 475004, PEOPLES R CHINA;BOE TECHNOL GRP CO LTD, 9 DIZE RD, BEIJING 100176, PEOPLES R CHINA</t>
  </si>
  <si>
    <t>BEIJING JIAOTONG UNIVERSITY;JILIN UNIVERSITY;HENAN UNIVERSITY;BOE TECHNOL GRP CO LTD;</t>
  </si>
  <si>
    <t>WOS:000883563300011</t>
  </si>
  <si>
    <t>10.1016/j.undsp.2022.02.007</t>
  </si>
  <si>
    <t>CENTRIFUGE MODELLING OF TUNNELLING BELOW EXISTING TWIN TUNNELS WITH DIFFERENT TYPES OF SUPPORT</t>
  </si>
  <si>
    <t>FANG, Q;LIU, X;ZENG, KH;ZHANG, XD;ZHOU, MZ;DU, JM</t>
  </si>
  <si>
    <t>UNDERGROUND SPACE 7 (6): 1125-1138 DEC 2022</t>
  </si>
  <si>
    <t>41</t>
  </si>
  <si>
    <t>BEIJING JIAOTONG UNIV, KEY LAB URBAN UNDERGROUND ENGN, MINIST EDUC, BEIJING 100044, PEOPLES R CHINA;DALIAN MARITIME UNIV, COLL TRANSPORTAT ENGN, DALIAN 116026, PEOPLES R CHINA;WESTERN INVESTMENT CO LTD CCTEB, CHENGDU 610041, PEOPLES R CHINA;CHINA INST WATER RESOURCES &amp; HYDROPOWER RES, BEIJING 100038, PEOPLES R CHINA</t>
  </si>
  <si>
    <t>BEIJING JIAOTONG UNIVERSITY;WESTERN INVESTMENT CO LTD CCTEB;DALIAN MARITIME UNIVERSITY;CHINA INSTITUTE OF WATER RESOURCES &amp; HYDROPOWER RESEARCH;</t>
  </si>
  <si>
    <t>WOS:000799837200006</t>
  </si>
  <si>
    <t>10.1016/j.cej.2022.136368</t>
  </si>
  <si>
    <t>LAYERED OPTIMIZATION STRATEGY ENABLES OVER 17.8% EFFICIENCY OF LAYER-BY-LAYER ORGANIC PHOTOVOLTAICS</t>
  </si>
  <si>
    <t>MA, XL;JIANG, QJ;XU, WJ;XU, CY;JEONG, SY;WOO, HY;WU, QH;ZHANG, XL;YUAN, GC;ZHANG, FJ</t>
  </si>
  <si>
    <t>CHEMICAL ENGINEERING JOURNAL 442: - PART 2 AUG 15 2022</t>
  </si>
  <si>
    <t>BEIJING JIAOTONG UNIV, KEY LAB LUMINESCENCE &amp; OPT INFORMAT, MINIST EDUC, BEIJING 100044, PEOPLES R CHINA;SHANTOU UNIV, DEPT CHEM, SHANTOU 515063, GUANGDONG, PEOPLES R CHINA;SHANTOU UNIV, KEY LAB PREPARAT &amp; APPLICAT ORDERED STRUCT MAT GU, SHANTOU 515063, GUANGDONG, PEOPLES R CHINA;KOREA UNIV, COLL SCI, DEPT CHEM, ORGAN OPTOELECT MAT LAB, SEOUL 02841, SOUTH KOREA;ZHENGZHOU UNIV, STATE CTR INT COOPERAT DESIGNER LOW CARBON &amp; ENVI, SCH MAT SCI &amp; ENGN, ZHENGZHOU 450001, PEOPLES R CHINA;BOE TECHNOL GRP CO LTD, 9 DIZE RD, BEIJING 100176, PEOPLES R CHINA</t>
  </si>
  <si>
    <t>BEIJING JIAOTONG UNIVERSITY;ZHENGZHOU UNIVERSITY;SHANTOU UNIVERSITY;KOREA UNIVERSITY;BOE TECHNOL GRP CO LTD;</t>
  </si>
  <si>
    <t>WOS:000728561300039</t>
  </si>
  <si>
    <t>10.1109/TPAMI.2021.3062772</t>
  </si>
  <si>
    <t>MEDLINE:33646946</t>
  </si>
  <si>
    <t>ALIGNSEG: FEATURE-ALIGNED SEGMENTATION NETWORKS</t>
  </si>
  <si>
    <t>HUANG, ZL;WEI, YC;WANG, XG;LIU, WY;HUANG, TS;SHI, H</t>
  </si>
  <si>
    <t>IEEE TRANSACTIONS ON PATTERN ANALYSIS AND MACHINE INTELLIGENCE 44 (1): 550-557 JAN 1 2022</t>
  </si>
  <si>
    <t>HUAZHONG UNIV SCI &amp; TECHNOL, SCH ELECT INFORMAT &amp; COMMUN, WUHAN 430074, HUBEI, PEOPLES R CHINA;BEIJING JIAOTONG UNIV, INST INFORMAT SCI, BEIJING 100044, PEOPLES R CHINA;BEIJING KEY LAB ADV INFORMAT SCI &amp; NETWORK TECHNO, BEIJING 100044, PEOPLES R CHINA;UNIV ILLINOIS, BECKMAN INST, DEPT ELECT &amp; COMP ENGN, URBANA, IL 61801 USA;UNIV OREGON, COMP SCI, EUGENE, OR 97403 USA;UNIV ILLINOIS, ELECT &amp; INFORMAT ENGN, URBANA, IL 61801 USA;PICSART AI RES, SAN FRANCISCO, CA 94105 USA</t>
  </si>
  <si>
    <t>BEIJING JIAOTONG UNIVERSITY;UNIVERSITY OF OREGON;UNIVERSITY OF ILLINOIS URBANA-CHAMPAIGN;UNIVERSITY OF ILLINOIS SYSTEM;PICSART AI RES;HUAZHONG UNIVERSITY OF SCIENCE &amp; TECHNOLOGY;</t>
  </si>
  <si>
    <t>WOS:000911883500001</t>
  </si>
  <si>
    <t>10.1016/j.oceaneng.2022.113408</t>
  </si>
  <si>
    <t>THE CONSTITUTIVE BEHAVIOR AND DISSOCIATION EFFECT OF HYDRATE-BEARING SEDIMENT WITHIN A GRANULAR THERMODYNAMIC FRAMEWORK</t>
  </si>
  <si>
    <t>BAI, B;ZHOU, R;YANG, GC;ZOU, WL;YUAN, W</t>
  </si>
  <si>
    <t>OCEAN ENGINEERING 268: - JAN 15 2023</t>
  </si>
  <si>
    <t>40</t>
  </si>
  <si>
    <t>BEIJING JIAOTONG UNIV, KEY LAB URBAN UNDERGROUND ENGN, MINIST EDUC, BEIJING 100044, PEOPLES R CHINA;UNIV SCI &amp; TECHNOL BEIJING, DEPT CIVIL ENGN, BEIJING 100083, PEOPLES R CHINA;WUHAN UNIV, SCH CIVIL ENGN, WUHAN 430072, PEOPLES R CHINA;SHIJIAZHUANG TIEDAO UNIV, SCH CIVIL ENGN, SHIJIAZHUANG 050043, PEOPLES R CHINA</t>
  </si>
  <si>
    <t>BEIJING JIAOTONG UNIVERSITY;WUHAN UNIVERSITY;UNIVERSITY OF SCIENCE &amp; TECHNOLOGY BEIJING;SHIJIAZHUANG TIEDAO UNIVERSITY;</t>
  </si>
  <si>
    <t>WOS:000777116000001</t>
  </si>
  <si>
    <t>10.1109/TITS.2022.3155628</t>
  </si>
  <si>
    <t>TRAJECTORY OPTIMIZATION FOR HIGH-SPEED TRAINS VIA A MIXED INTEGER LINEAR PROGRAMMING APPROACH</t>
  </si>
  <si>
    <t>CAO, Y;ZHANG, ZX;CHENG, FL;SU, S</t>
  </si>
  <si>
    <t>IEEE TRANSACTIONS ON INTELLIGENT TRANSPORTATION SYSTEMS 23 (10): 17666-17676 OCT 2022</t>
  </si>
  <si>
    <t>39</t>
  </si>
  <si>
    <t>BEIJING JIAOTONG UNIV, NATL ENGN RES CTR RAIL TRANSPORTAT OPERAT CONTROL, BEIJING 100044, PEOPLES R CHINA;BEIJING JIAOTONG UNIV, SCH ELECT &amp; INFORMAT ENGN, BEIJING 100044, PEOPLES R CHINA;BEIJING JIAOTONG UNIV, STATE KEY LAB RAIL TRAFF CONTROL &amp; SAFETY, BEIJING 100044, PEOPLES R CHINA;BEIJING JIAOTONG UNIV, STATE KEY LAB TRAFF CONTROL &amp; SAFETY, BEIJING 100044, PEOPLES R CHINA;CTR NATL RAILWAY INTELLIGENT TRANSPORTAT SYST ENG, BEIJING 100044, PEOPLES R CHINA</t>
  </si>
  <si>
    <t>BEIJING JIAOTONG UNIVERSITY;CTR NATL RAILWAY INTELLIGENT TRANSPORTAT SYST ENG;</t>
  </si>
  <si>
    <t>WOS:000760341500006</t>
  </si>
  <si>
    <t>10.1016/j.ress.2021.108183</t>
  </si>
  <si>
    <t>QUANTITATIVE ANALYSIS FOR RESILIENCE-BASED URBAN RAIL SYSTEMS: A HYBRID KNOWLEDGE-BASED AND DATA-DRIVEN APPROACH</t>
  </si>
  <si>
    <t>YIN, JT;REN, XL;LIU, RH;TANG, T;SU, S</t>
  </si>
  <si>
    <t>RELIABILITY ENGINEERING &amp; SYSTEM SAFETY 219: - MAR 2022</t>
  </si>
  <si>
    <t>38</t>
  </si>
  <si>
    <t>BEIJING JIAOTONG UNIV, STATE KEY LAB RAIL TRAFF CONTROL &amp; SAFETY, BEIJING 100044, PEOPLES R CHINA;UNIV LEEDS, INST TRANSPORT STUDIES, LEEDS, W YORKSHIRE, ENGLAND</t>
  </si>
  <si>
    <t>BEIJING JIAOTONG UNIVERSITY;UNIVERSITY OF LEEDS;</t>
  </si>
  <si>
    <t>WOS:000820656400003</t>
  </si>
  <si>
    <t>10.1142/S0217984922500579</t>
  </si>
  <si>
    <t>ROGUE WAVES BASED ON THE COUPLED NONLINEAR SCHRODINGER OPTION PRICING MODEL WITH EXTERNAL POTENTIAL</t>
  </si>
  <si>
    <t>LIU, B;ZHANG, XE;WANG, B;LU, X</t>
  </si>
  <si>
    <t>MODERN PHYSICS LETTERS B 36 (15): - MAY 30 2022</t>
  </si>
  <si>
    <t>37</t>
  </si>
  <si>
    <t>WOS:000799568700001</t>
  </si>
  <si>
    <t>10.1109/TITS.2022.3167019</t>
  </si>
  <si>
    <t>ESTNET: EMBEDDED SPATIAL-TEMPORAL NETWORK FOR MODELING TRAFFIC FLOW DYNAMICS</t>
  </si>
  <si>
    <t>LUO, GY;ZHANG, H;YUAN, Q;LI, JL;WANG, FY</t>
  </si>
  <si>
    <t>IEEE TRANSACTIONS ON INTELLIGENT TRANSPORTATION SYSTEMS 23 (10): 19201-19212 OCT 2022</t>
  </si>
  <si>
    <t>36</t>
  </si>
  <si>
    <t>BEIJING UNIV POSTS &amp; TELECOMMUN, STATE KEY LAB NETWORKING &amp; SWITCHING TECHNOL, BEIJING 100088, PEOPLES R CHINA;BEIJING JIAOTONG UNIV, SCH COMP &amp; INFORMAT TECHNOL, BEIJING 100044, PEOPLES R CHINA;CHINESE ACAD SCI, STATE KEY LAB MANAGEMENT &amp; CONTROL COMPLEX SYST, INST AUTOMAT, BEIJING 100190, PEOPLES R CHINA;BEIJING UNIV POSTS &amp; TELECOMMUN, SCI &amp; TECHNOL COMMUN NETWORKS LAB, BEIJING 100088, PEOPLES R CHINA;STATE KEY LAB NETWORKING &amp; SWITCHING TECHNOL, SHIJIAHZNANG 050081, HEBEI, PEOPLES R CHINA;QINGDAO ACAD INTELLIGENT IND, INNOVAT CTR PARALLEL VIS, QINGDAO 266000, PEOPLES R CHINA;MACAU UNIV SCI &amp; TECHNOL, INST SYST ENGN, TAIPA, MACAO, PEOPLES R CHINA</t>
  </si>
  <si>
    <t>BEIJING JIAOTONG UNIVERSITY;STATE KEY LAB NETWORKING &amp; SWITCHING TECHNOL;QINGDAO ACAD INTELLIGENT IND;MACAU UNIVERSITY OF SCIENCE &amp; TECHNOLOGY;INSTITUTE OF AUTOMATION, CAS;CHINESE ACADEMY OF SCIENCES;BEIJING UNIVERSITY OF POSTS &amp; TELECOMMUNICATIONS;</t>
  </si>
  <si>
    <t>WOS:000864028900007</t>
  </si>
  <si>
    <t>10.1016/j.ins.2022.06.090</t>
  </si>
  <si>
    <t>USING SUPPORT VECTOR REGRESSION AND K-NEAREST NEIGHBORS FOR SHORT-TERM TRAFFIC FLOW PREDICTION BASED ON MAXIMAL INFORMATION COEFFICIENT</t>
  </si>
  <si>
    <t>LIN, GC;LIN, AJ;GU, DL</t>
  </si>
  <si>
    <t>INFORMATION SCIENCES 608: 517-531 AUG 2022</t>
  </si>
  <si>
    <t>35</t>
  </si>
  <si>
    <t>BEIJING JIAOTONG UNIV, SCH MATH &amp; STAT, BEIJING 100044, PEOPLES R CHINA</t>
  </si>
  <si>
    <t>WOS:000781929400001</t>
  </si>
  <si>
    <t>10.1080/23248378.2022.2064346</t>
  </si>
  <si>
    <t>BALLAST FOULING INSPECTION AND QUANTIFICATION WITH GROUND PENETRATING RADAR (GPR)</t>
  </si>
  <si>
    <t>GUO, YL;LIU, GX;JING, GQ;QU, JJ;WANG, SL;QIANG, WL</t>
  </si>
  <si>
    <t>INTERNATIONAL JOURNAL OF RAIL TRANSPORTATION 11 (2): 151-168 MAR 4 2023</t>
  </si>
  <si>
    <t>DELFT UNIV TECHNOL, FAC CIVIL ENGN &amp; GEOSCI, DELFT, NETHERLANDS;CHINA ACAD RAILWAY SCI CO LTD, INFRASTRUCT INSPECT RES INST, DALIUSHU 2, BEIJING, PEOPLES R CHINA;BEIJING JIAOTONG UNIV, SCH CIVIL ENGN, BEIJING, PEOPLES R CHINA</t>
  </si>
  <si>
    <t>BEIJING JIAOTONG UNIVERSITY;DELFT UNIVERSITY OF TECHNOLOGY;CHINA ACAD RAILWAY SCI CO LTD;</t>
  </si>
  <si>
    <t>WOS:000776872300034</t>
  </si>
  <si>
    <t>10.1142/S0218348X22400990</t>
  </si>
  <si>
    <t>PARAMETER-VARYING ARTIFICIAL POTENTIAL FIELD CONTROL OF VIRTUAL COUPLING SYSTEM WITH NONLINEAR DYNAMICS</t>
  </si>
  <si>
    <t>CAO, Y;WEN, JK;HOBINY, A;LI, P;WEN, T</t>
  </si>
  <si>
    <t>FRACTALS-COMPLEX GEOMETRY PATTERNS AND SCALING IN NATURE AND SOCIETY 30 (02): - MAR 2022</t>
  </si>
  <si>
    <t>34</t>
  </si>
  <si>
    <t>CHINA MAINLAND;SAUDI ARABIA;</t>
  </si>
  <si>
    <t>BEIJING JIAOTONG UNIV, NATL ENGN RES CTR RAIL TRANSPORTAT OPERAT &amp; CONTR, BEIJING, PEOPLES R CHINA;BEIJING JIAOTONG UNIV, SCH ELECT &amp; INFORMAT ENGN, BEIJING, PEOPLES R CHINA;KING ABDULAZIZ UNIV, FAC SCI, DEPT MATH, JEDDAH 21521, SAUDI ARABIA</t>
  </si>
  <si>
    <t>BEIJING JIAOTONG UNIVERSITY;KING ABDULAZIZ UNIVERSITY;</t>
  </si>
  <si>
    <t>WOS:000742730400006</t>
  </si>
  <si>
    <t>10.1109/TDSC.2020.3015886</t>
  </si>
  <si>
    <t>EFFICIENT AND SECURE OUTSOURCING OF DIFFERENTIALLY PRIVATE DATA PUBLISHING WITH MULTIPLE EVALUATORS</t>
  </si>
  <si>
    <t>LI, J;YE, H;LI, T;WANG, W;LOU, WJ;HOU, YT;LIU, JQ;LU, RX</t>
  </si>
  <si>
    <t>IEEE TRANSACTIONS ON DEPENDABLE AND SECURE COMPUTING 19 (1): 67-76 JAN 1 2022</t>
  </si>
  <si>
    <t>CANADA;USA;CHINA MAINLAND;</t>
  </si>
  <si>
    <t>GUANGZHOU UNIV, INST ARTIFICIAL INTELLIGENCE &amp; BLOCKCHAIN, GUANGZHOU 510006, PEOPLES R CHINA;PENG CHENG LAB, SHENZHEN 518066, PEOPLES R CHINA;BEIJING JIAOTONG UNIV, BEIJING KEY LAB SECUR &amp; PRIVACY INTELLIGENT, BEIJING 100044, PEOPLES R CHINA;NANKAI UNIV, COLL CYBER SCI, TIANJIN 300071, PEOPLES R CHINA;NANKAI UNIV, COLL COMP SCI, TIANJIN 300071, PEOPLES R CHINA;GUANGZHOU UNIV, SCH COMP SCI &amp; CYBER ENGN, GUANGZHOU 510006, PEOPLES R CHINA;VIRGINIA POLYTECH INST &amp; STATE UNIV, DEPT COMP SCI, BLACKSBURG, VA 24061 USA;VIRGINIA POLYTECH INST &amp; STATE UNIV, DEPT ELECT &amp; COMP ENGN, BLACKSBURG, VA 24061 USA;UNIV NEW BRUNSWICK, FAC COMP SCI, FREDERICTON, NB E3B 5A3, CANADA</t>
  </si>
  <si>
    <t>BEIJING JIAOTONG UNIVERSITY;VIRGINIA POLYTECHNIC INSTITUTE &amp; STATE UNIVERSITY;UNIVERSITY OF NEW BRUNSWICK;PENG CHENG LABORATORY;NANKAI UNIVERSITY;GUANGZHOU UNIVERSITY;</t>
  </si>
  <si>
    <t>WOS:000836911800010</t>
  </si>
  <si>
    <t>10.1061/JTEPBS.0000698</t>
  </si>
  <si>
    <t>EXPLORING TRAFFIC CRASH OCCURRENCE MECHANISM TOWARD CROSS-AREA FREEWAYS VIA AN IMPROVED DATA MINING APPROACH</t>
  </si>
  <si>
    <t>YANG, Y;YUAN, ZZ;MENG, R</t>
  </si>
  <si>
    <t>JOURNAL OF TRANSPORTATION ENGINEERING PART A-SYSTEMS 148 (9): - SEP 1 2022</t>
  </si>
  <si>
    <t>33</t>
  </si>
  <si>
    <t>BEIHANG UNIV, SCH TRANSPORTAT SCI &amp; ENGN, BEIJING 100191, PEOPLES R CHINA;BEIJING JIAOTONG UNIV, SCH TRAFF &amp; TRANSPORTAT, BEIJING 100044, PEOPLES R CHINA</t>
  </si>
  <si>
    <t>BEIHANG UNIVERSITY;BEIJING JIAOTONG UNIVERSITY;</t>
  </si>
  <si>
    <t>WOS:000774015400016</t>
  </si>
  <si>
    <t>10.1016/j.jrmge.2021.10.006</t>
  </si>
  <si>
    <t>FACE STABILITY OF SHIELD TUNNELS CONSIDERING A KINEMATICALLY ADMISSIBLE VELOCITY FIELD OF SOIL ARCHING</t>
  </si>
  <si>
    <t>LI, W;ZHANG, CP;ZHANG, DL;YE, ZJ;TAN, ZB</t>
  </si>
  <si>
    <t>JOURNAL OF ROCK MECHANICS AND GEOTECHNICAL ENGINEERING 14 (2): 505-526 APR 2022</t>
  </si>
  <si>
    <t>BEIJING JIAOTONG UNIV, MINIST EDUC, KEY LAB URBAN UNDERGROUND ENGN, BEIJING 100044, PEOPLES R CHINA;BEIJING JIAOTONG UNIV, SCH CIVIL ENGN, BEIJING 100044, PEOPLES R CHINA</t>
  </si>
  <si>
    <t>WOS:000798539400009</t>
  </si>
  <si>
    <t>10.1016/j.undsp.2021.10.002</t>
  </si>
  <si>
    <t>SCIENTIFIC PROBLEMS AND RESEARCH PROPOSALS FOR SICHUAN-TIBET RAILWAY TUNNEL CONSTRUCTION</t>
  </si>
  <si>
    <t>ZHANG, DL;SUN, ZY;FANG, Q</t>
  </si>
  <si>
    <t>UNDERGROUND SPACE 7 (3): 419-439 JUN 2022</t>
  </si>
  <si>
    <t>BEIJING JIAOTONG UNIV, SICHUAN TIBET RAILWAY RES INST, BEIJING 100044, PEOPLES R CHINA;BEIJING JIAOTONG UNIV, KEY LAB URBAN UNDERGROUND ENGN, MINIST EDUC, BEIJING 100044, PEOPLES R CHINA</t>
  </si>
  <si>
    <t>WOS:000920217300001</t>
  </si>
  <si>
    <t>10.3389/feart.2022.1071228</t>
  </si>
  <si>
    <t>ADSORPTION MECHANISM OF SHELL POWDERS ON HEAVY METAL IONS PB2+/CD2+ AND THE PURIFICATION EFFICIENCY FOR CONTAMINATED SOILS</t>
  </si>
  <si>
    <t>BAI, B;BAI, F;SUN, CM;NIE, QK;SUN, S</t>
  </si>
  <si>
    <t>FRONTIERS IN EARTH SCIENCE 10: - JAN 12 2023</t>
  </si>
  <si>
    <t>32</t>
  </si>
  <si>
    <t>BEIJING JIAOTONG UNIV, KEY LAB URBAN UNDERGROUND ENGN, MINIST EDUC, BEIJING, PEOPLES R CHINA;CHINA HEBEI CONSTRUCTION &amp; GEOTECH INVEST GRP LTD, SHIJIAZHUANG, PEOPLES R CHINA</t>
  </si>
  <si>
    <t>WOS:000742839800003</t>
  </si>
  <si>
    <t>10.1016/j.jcsr.2021.107121</t>
  </si>
  <si>
    <t>ASSEMBLED SELF-CENTERING ENERGY DISSIPATION BRACES AND A FORCE METHOD-BASED MODEL</t>
  </si>
  <si>
    <t>XU, LH;LIN, ZC;XIE, XS</t>
  </si>
  <si>
    <t>JOURNAL OF CONSTRUCTIONAL STEEL RESEARCH 190: - MAR 2022</t>
  </si>
  <si>
    <t>WOS:000757871700001</t>
  </si>
  <si>
    <t>10.1109/TITS.2022.3149969</t>
  </si>
  <si>
    <t>BENCHMARK ANALYSIS FOR ROBUSTNESS OF MULTI-SCALE URBAN ROAD NETWORKS UNDER GLOBAL DISRUPTIONS</t>
  </si>
  <si>
    <t>SHANG, WL;GAO, ZY;DAINA, N;ZHANG, HR;LONG, Y;GUO, ZL;OCHIENG, WY</t>
  </si>
  <si>
    <t>IEEE TRANSACTIONS ON INTELLIGENT TRANSPORTATION SYSTEMS : - FEB 15 2022</t>
  </si>
  <si>
    <t>31</t>
  </si>
  <si>
    <t>CHINA MAINLAND;SCOTLAND;JAPAN;ENGLAND;</t>
  </si>
  <si>
    <t>BEIJING JIAOTONG UNIV, SCH TRAFF &amp; TRANSPORTAT, BEIJING 100044, PEOPLES R CHINA;BEIJING UNIV TECHNOL, COLL METROPOLITAN TRANSPORTAT, BEIJING KEY LAB TRAFF ENGN, BEIJING 100124, PEOPLES R CHINA;UNIV STRATHCLYDE, SCH GOVT &amp; PUBL POLICY, GLASGOW G1 1XQ, LANARK, SCOTLAND;UNIV TOKYO, CTR SPATIAL INFORMAT SCI, CHIBA 2778568, JAPAN;UNIV TOKYO, GRAD SCH ENGN, TOKYO 1138656, JAPAN;IMPERIAL COLL LONDON, CTR TRANSPORT STUDIES, LONDON SW7 2AZ, ENGLAND</t>
  </si>
  <si>
    <t>BEIJING JIAOTONG UNIVERSITY;UNIVERSITY OF TOKYO;UNIVERSITY OF STRATHCLYDE;UNIVERSITY OF LONDON;UNIVERSITY COLLEGE LONDON;IMPERIAL COLLEGE LONDON;BEIJING UNIVERSITY OF TECHNOLOGY;</t>
  </si>
  <si>
    <t>WOS:000757851300036</t>
  </si>
  <si>
    <t>10.1038/s41467-022-28651-8</t>
  </si>
  <si>
    <t>MEDLINE:35177650</t>
  </si>
  <si>
    <t>UNEXPECTEDLY MINOR NITROUS OXIDE EMISSIONS FROM FLUVIAL NETWORKS DRAINING PERMAFROST CATCHMENTS OF THE EAST QINGHAI-TIBET PLATEAU</t>
  </si>
  <si>
    <t>ZHANG, LW;ZHANG, SB;XIA, XH;BATTIN, TJ;LIU, SD;WANG, QR;LIU, R;YANG, ZF;NI, JR;STANLEY, EH</t>
  </si>
  <si>
    <t>NATURE COMMUNICATIONS 13 (1): - FEB 17 2022</t>
  </si>
  <si>
    <t>BEIJING NORMAL UNIV, KEY LAB WATER &amp; SEDIMENT SCI, MINIST EDUC, BEIJING, PEOPLES R CHINA;BEIJING NORMAL UNIV, SCH ENVIRONM, STATE KEY LAB WATER ENVIRONM SIMULAT, BEIJING, PEOPLES R CHINA;GUANGDONG UNIV TECHNOL, GUANGDONG PROV KEY LAB WATER QUAL IMPROVEMENT &amp; E, SCH ECOL ENVIRONM &amp; RESOURCES, GUANGZHOU, PEOPLES R CHINA;ECOLE POLYTECH FED LAUSANNE, STREAM BIOFILM &amp; ECOSYST RES LAB, SCH ARCHITECTURE CIVIL &amp; ENVIRONM ENGN, LAUSANNE, SWITZERLAND;BEIJING JIAOTONG UNIV, DEPT MATH, BEIJING, PEOPLES R CHINA;PEKING UNIV, COLL ENVIRONM SCI &amp; ENGN, KEY LAB WATER &amp; SEDIMENT SCI, MINIST EDUC, BEIJING, PEOPLES R CHINA;UNIV WISCONSIN, CTR LIMNOL, MADISON, WI 53706 USA;PEKING UNIV, COLL URBAN &amp; ENVIRONM SCI, SINO FRENCH INST EARTH SYST SCI, BEIJING, PEOPLES R CHINA</t>
  </si>
  <si>
    <t>BEIJING JIAOTONG UNIVERSITY;UNIVERSITY OF WISCONSIN SYSTEM;UNIVERSITY OF WISCONSIN MADISON;SWISS FEDERAL INSTITUTES OF TECHNOLOGY DOMAIN;PEKING UNIVERSITY;GUANGDONG UNIVERSITY OF TECHNOLOGY;ECOLE POLYTECHNIQUE FEDERALE DE LAUSANNE;BEIJING NORMAL UNIVERSITY;</t>
  </si>
  <si>
    <t>WOS:000853810100011</t>
  </si>
  <si>
    <t>10.1049/cje.2021.00.241</t>
  </si>
  <si>
    <t>RESEARCH ON VIRTUAL COUPLED TRAIN CONTROL METHOD BASED ON GPC &amp; VAPF</t>
  </si>
  <si>
    <t>CAO, Y;YANG, YR;MA, LCA;WEN, JK</t>
  </si>
  <si>
    <t>CHINESE JOURNAL OF ELECTRONICS 31 (5): 897-905 SEP 2022</t>
  </si>
  <si>
    <t>BEIJING JIAOTONG UNIV, STATE KEY LAB RAIL TRAFF CONTROL &amp; SAFETY, BEIJING 100044, PEOPLES R CHINA;BEIJING JIAOTONG UNIV, NATL ENGN RES CTR RAIL TRANSPORTAT OPERAT &amp; CONTR, BEIJING 100044, PEOPLES R CHINA;BEIJING JIAOTONG UNIV, SCH ELECT &amp; INFORMAT ENGN, BEIJING 100044, PEOPLES R CHINA</t>
  </si>
  <si>
    <t>WOS:000847106800001</t>
  </si>
  <si>
    <t>10.1007/s11431-022-2158-9</t>
  </si>
  <si>
    <t>ANALYTICAL SOLUTIONS FOR DEEP TUNNELS IN STRAIN-SOFTENING ROCKS MODELED BY DIFFERENT ELASTIC STRAIN DEFINITIONS WITH THE UNIFIED STRENGTH THEORY</t>
  </si>
  <si>
    <t>SUN, ZY;ZHANG, DL;FANG, Q;DUI, GS;CHU, ZF</t>
  </si>
  <si>
    <t>SCIENCE CHINA-TECHNOLOGICAL SCIENCES 65 (10): 2503-2519 SP. ISS. SI OCT 2022</t>
  </si>
  <si>
    <t>BEIJING JIAOTONG UNIV, MINIST EDUC, KEY LAB URBAN UNDERGROUND ENGN, BEIJING 100044, PEOPLES R CHINA;WUHAN UNIV, SCH CIVIL ENGN, WUHAN 430072, PEOPLES R CHINA</t>
  </si>
  <si>
    <t>BEIJING JIAOTONG UNIVERSITY;WUHAN UNIVERSITY;</t>
  </si>
  <si>
    <t>WOS:000736739900012</t>
  </si>
  <si>
    <t>10.1109/TFUZZ.2020.3032784</t>
  </si>
  <si>
    <t>FUZZY FINITE-TIME COMMAND FILTERING OUTPUT FEEDBACK CONTROL OF NONLINEAR SYSTEMS</t>
  </si>
  <si>
    <t>WANG, LB;WANG, HQ;LIU, PXP;LING, S;LIU, SW</t>
  </si>
  <si>
    <t>IEEE TRANSACTIONS ON FUZZY SYSTEMS 30 (1): 97-107 JAN 2022</t>
  </si>
  <si>
    <t>BEIJING JIAOTONG UNIV, SCH MECH ELECT &amp; CONTROL ENGN, BEIJING 100044, PEOPLES R CHINA;BOHAI UNIV, SCH MATH, JINZHOU 121000, PEOPLES R CHINA;CARLETON UNIV, DEPT SYST &amp; COMP ENGN, OTTAWA, ON KIS 5B6, CANADA</t>
  </si>
  <si>
    <t>BEIJING JIAOTONG UNIVERSITY;CARLETON UNIVERSITY;BOHAI UNIVERSITY;</t>
  </si>
  <si>
    <t>WOS:000788752800003</t>
  </si>
  <si>
    <t>10.1016/j.soildyn.2022.107246</t>
  </si>
  <si>
    <t>DYNAMIC RESPONSE OF THE MULTILAYERED HALF-SPACE MEDIUM DUE TO THE SPATIALLY PERIODIC HARMONIC MOVING LOAD</t>
  </si>
  <si>
    <t>XU, LH;MA, M</t>
  </si>
  <si>
    <t>SOIL DYNAMICS AND EARTHQUAKE ENGINEERING 157: - JUN 2022</t>
  </si>
  <si>
    <t>30</t>
  </si>
  <si>
    <t>BEIJING JIAOTONG UNIV, KEY LAB URBAN UNDERGROUND ENGN, MINIST EDUC, BEIJING 100044, PEOPLES R CHINA;BEIJING JIAOTONG UNIV, SCH CIVIL ENGN, BEIJING 100044, PEOPLES R CHINA</t>
  </si>
  <si>
    <t>WOS:000782820100001</t>
  </si>
  <si>
    <t>10.1109/TCYB.2022.3163152</t>
  </si>
  <si>
    <t>MEDLINE:35417369</t>
  </si>
  <si>
    <t>EDGE-GUIDED RECURRENT POSITIONING NETWORK FOR SALIENT OBJECT DETECTION IN OPTICAL REMOTE SENSING IMAGES</t>
  </si>
  <si>
    <t>ZHOU, XF;SHEN, KY;WENG, L;CONG, RM;ZHENG, BL;ZHANG, JY;YAN, CG</t>
  </si>
  <si>
    <t>IEEE TRANSACTIONS ON CYBERNETICS 53 (1): 539-552 JAN 2023</t>
  </si>
  <si>
    <t>HANGZHOU DIANZI UNIV, SCH AUTOMAT, HANGZHOU 310018, PEOPLES R CHINA;BEIJING JIAOTONG UNIV, INST INFORMAT SCI, BEIJING 100044, PEOPLES R CHINA;BEIJING JIAOTONG UNIV, BEIJING KEY LAB ADV INFORMAT SCI &amp; NETWORK TECHNO, BEIJING 100044, PEOPLES R CHINA</t>
  </si>
  <si>
    <t>BEIJING JIAOTONG UNIVERSITY;HANGZHOU DIANZI UNIVERSITY;</t>
  </si>
  <si>
    <t>WOS:000849300000022</t>
  </si>
  <si>
    <t>10.1109/TCSVT.2022.3164918</t>
  </si>
  <si>
    <t>UNDERWATER IMAGE ENHANCEMENT QUALITY EVALUATION: BENCHMARK DATASET AND OBJECTIVE METRIC</t>
  </si>
  <si>
    <t>JIANG, QP;GU, YS;LI, CY;CONG, RM;SHAO, F</t>
  </si>
  <si>
    <t>IEEE TRANSACTIONS ON CIRCUITS AND SYSTEMS FOR VIDEO TECHNOLOGY 32 (9): 5959-5974 SEP 2022</t>
  </si>
  <si>
    <t>29</t>
  </si>
  <si>
    <t>NINGBO UNIV, SCH INFORMAT SCI &amp; ENGN, NINGBO 315211, PEOPLES R CHINA;NANYANG TECHNOL UNIV, SCH COMP SCI &amp; ENGN, SINGAPORE 639798, SINGAPORE;BEIJING JIAOTONG UNIV, SCH COMP &amp; INFORMAT TECHNOL, INST INFORMAT SCI, BEIJING 100091, PEOPLES R CHINA</t>
  </si>
  <si>
    <t>BEIJING JIAOTONG UNIVERSITY;NINGBO UNIVERSITY;NANYANG TECHNOLOGICAL UNIVERSITY &amp; NATIONAL INSTITUTE OF EDUCATION (NIE) SINGAPORE;NANYANG TECHNOLOGICAL UNIVERSITY;</t>
  </si>
  <si>
    <t>WOS:000804176000103</t>
  </si>
  <si>
    <t>10.1109/TTE.2021.3134669</t>
  </si>
  <si>
    <t>A NONLINEAR SAFETY EQUILIBRIUM SPACING-BASED MODEL PREDICTIVE CONTROL FOR VIRTUALLY COUPLED TRAIN SET OVER GRADIENT TERRAINS</t>
  </si>
  <si>
    <t>SU, S;SHE, JF;LI, KC;WANG, X;ZHOU, Y</t>
  </si>
  <si>
    <t>IEEE TRANSACTIONS ON TRANSPORTATION ELECTRIFICATION 8 (2): 2810-2824 JUN 2022</t>
  </si>
  <si>
    <t>BEIJING JIAOTONG UNIV, FRONTIERS SCI CTR SMART HIGH SPEED RAILWAY SYST, STATE KEY LAB RAIL TRAFF CONTROL &amp; SAFETY, BEIJING 100044, PEOPLES R CHINA;AVIATION IND CORP CHINA AVIC, LEIHUA ELECT TECHNOL RES INST, WUXI 214000, JIANGSU, PEOPLES R CHINA;BEIJING JIAOTONG UNIV, NATL ENGN RES CTR RAIL TRANSPORTAT OPERAT &amp; CONTR, BEIJING 100044, PEOPLES R CHINA;UNIV WISCONSIN MADISON, DEPT IND &amp; SYST ENGN, MADISON, WI 53706 USA</t>
  </si>
  <si>
    <t>AVIATION IND CORP CHINA AVIC;UNIVERSITY OF WISCONSIN SYSTEM;UNIVERSITY OF WISCONSIN MADISON;BEIJING JIAOTONG UNIVERSITY;</t>
  </si>
  <si>
    <t>WOS:000800215600025</t>
  </si>
  <si>
    <t>10.1109/JIOT.2021.3097156</t>
  </si>
  <si>
    <t>JOINT SECURITY AND TRAIN CONTROL DESIGN IN BLOCKCHAIN-EMPOWERED CBTC SYSTEM</t>
  </si>
  <si>
    <t>ZHU, L;LIANG, H;WANG, HW;NING, B;TANG, T</t>
  </si>
  <si>
    <t>IEEE INTERNET OF THINGS JOURNAL 9 (11): 8119-8129 JUN 1 2022</t>
  </si>
  <si>
    <t>WOS:000930564100001</t>
  </si>
  <si>
    <t>10.1016/j.powtec.2023.118242</t>
  </si>
  <si>
    <t>A HIGH-STRENGTH RED MUD-FLY ASH GEOPOLYMER AND THE IMPLICATIONS OF CURING TEMPERATURE</t>
  </si>
  <si>
    <t>BAI, B;BAI, F;NIE, QK;JIA, XX</t>
  </si>
  <si>
    <t>POWDER TECHNOLOGY 416: - FEB 15 2023</t>
  </si>
  <si>
    <t>28</t>
  </si>
  <si>
    <t>BEIJING JIAOTONG UNIV, KEY LAB URBAN UNDERGROUND ENGN, MINIST EDUC, BEIJING 100044, PEOPLES R CHINA;CHINA HEBEI CONSTRUCT &amp; GEOTECH INVEST GRP LTD, SHIJIAZHUANG, PEOPLES R CHINA</t>
  </si>
  <si>
    <t>BEIJING JIAOTONG UNIVERSITY;CHINA HEBEI CONSTRUCT &amp; GEOTECH INVEST GRP LTD;</t>
  </si>
  <si>
    <t>WOS:000965167800001</t>
  </si>
  <si>
    <t>10.1109/TIE.2022.3199938</t>
  </si>
  <si>
    <t>TEMPERATURE ANALYSIS FOR THE ASYMMETRIC SIX-PHASE PERMANENT MAGNET SYNCHRONOUS MOTOR IN HEALTHY AND FAULT-TOLERANT MODES</t>
  </si>
  <si>
    <t>TANG, HY;DI, J;WU, ZG;LI, WL</t>
  </si>
  <si>
    <t>IEEE TRANSACTIONS ON INDUSTRIAL ELECTRONICS 70 (7): 6482-6493 JUL 2023</t>
  </si>
  <si>
    <t>18</t>
  </si>
  <si>
    <t>BEIJING JIAOTONG UNIV, DEPT ELECT ENGN, BEIJING 100044, PEOPLES R CHINA</t>
  </si>
  <si>
    <t>WOS:000855589900001</t>
  </si>
  <si>
    <t>10.1016/j.aap.2022.106764</t>
  </si>
  <si>
    <t>MEDLINE:35878468</t>
  </si>
  <si>
    <t>A STATISTICAL STUDY OF RAILWAY SAFETY IN CHINA AND JAPAN 1990-2020</t>
  </si>
  <si>
    <t>CAO, Y;AN, YT;SU, S;XIE, G;SUN, YK</t>
  </si>
  <si>
    <t>ACCIDENT ANALYSIS AND PREVENTION 175: - SEP 2022</t>
  </si>
  <si>
    <t>BEIJING JIAOTONG UNIV, STATE KEY LAB RAIL TRAFF CONTROL &amp; SAFETY, BEIJING 100044, PEOPLES R CHINA;BEIJING JIAOTONG UNIV, NATL ENGN RES CTR RAIL TRANSPORTAT OPERAT &amp; CONTR, BEIJING 100044, PEOPLES R CHINA;BEIJING JIAOTONG UNIV, FRONTIERS SCI CTR SMART HIGH SPEED RAILWAY SYST, BEIJING 100044, PEOPLES R CHINA;BEIJING JIAOTONG UNIV, SCH ELECT &amp; INFORMAT ENGN, BEIJING 100044, PEOPLES R CHINA;XIAN UNIV TECHNOL, SHAANXI KEY LAB COMPLEX SYST CONTROL &amp; INTELLIGEN, XIAN 710048, SHAANXI, PEOPLES R CHINA</t>
  </si>
  <si>
    <t>WOS:001023148700001</t>
  </si>
  <si>
    <t>10.1016/j.ijhydene.2022.12.093</t>
  </si>
  <si>
    <t>MULTI-OBJECTIVE OPTIMIZATION AND EXERGOECONOMIC ANALYSIS OF A MULTI-GENERATION SYSTEM BASED ON BIOGAS-STEAM REFORMING</t>
  </si>
  <si>
    <t>HE, JH;HAN, NH;XIA, MC;SUN, TY;GHAEBI, H</t>
  </si>
  <si>
    <t>INTERNATIONAL JOURNAL OF HYDROGEN ENERGY 48 (55): 21161-21175 JUN 30 2023</t>
  </si>
  <si>
    <t>16</t>
  </si>
  <si>
    <t>CHINA MAINLAND;IRAN;</t>
  </si>
  <si>
    <t>BEIJING JIAOTONG UNIV, SCH ELECT ENGN, BEIJING 100044, PEOPLES R CHINA;NORTHEAST ELECT POWER UNIV, SCH AUTOMAT ENGN, JILIN, PEOPLES R CHINA;NANCHANG UNIV, SCH INFORMAT ENGN, NANCHANG, PEOPLES R CHINA;UNIV MOHAGHEGH ARDABILI, DEPT MECH ENGN, POB 179, ARDEBIL, IRAN</t>
  </si>
  <si>
    <t>BEIJING JIAOTONG UNIVERSITY;UNIVERSITY OF MOHAGHEGH ARDABILI;NORTHEAST ELECTRIC POWER UNIVERSITY;NANCHANG UNIVERSITY;</t>
  </si>
  <si>
    <t>WOS:000924410300001</t>
  </si>
  <si>
    <t>10.1021/acsenergylett.2c02348</t>
  </si>
  <si>
    <t>CONTROLLING MORPHOLOGY AND VOLTAGE LOSS WITH TERNARY STRATEGY TRIGGERS EFFICIENT ALL-SMALL-MOLECULE ORGANIC SOLAR CELLS</t>
  </si>
  <si>
    <t>JIANG, MY;ZHI, HF;ZHANG, B;YANG, CC;MAHMOOD, A;ZHANG, M;WOO, HY;ZHANG, FJ;WANG, JL;AN, QS</t>
  </si>
  <si>
    <t>ACS ENERGY LETTERS : 1058-1067 JAN 23 2023</t>
  </si>
  <si>
    <t>14</t>
  </si>
  <si>
    <t>BEIJING INST TECHNOL, SCH CHEM &amp; CHEM ENGN, KEY LAB CLUSTER SCI, BEIJING KEY LAB PHOTOELECT ELECTROPHOTON CONVERS M, BEIJING 100081, PEOPLES R CHINA;KOREA UNIV, DEPT CHEM, SEOUL 136713, SOUTH KOREA;HONG KONG POLYTECH UNIV, DEPT APPL BIOL &amp; CHEM TECHNOL, HONG KONG 999077, PEOPLES R CHINA;HONG KONG POLYTECH UNIV, RES INST SMART ENERGY, HONG KONG 999077, PEOPLES R CHINA;BEIJING JIAOTONG UNIV, SCH SCI, BEIJING 100044, PEOPLES R CHINA</t>
  </si>
  <si>
    <t>BEIJING INSTITUTE OF TECHNOLOGY;KOREA UNIVERSITY;HONG KONG POLYTECHNIC UNIVERSITY;BEIJING JIAOTONG UNIVERSITY;</t>
  </si>
  <si>
    <t>WOS:000988936900001</t>
  </si>
  <si>
    <t>10.1088/1572-9494/acc6b8</t>
  </si>
  <si>
    <t>DYNAMIC BEHAVIORS OF THE LUMP SOLUTIONS AND MIXED SOLUTIONS TO A (2+1)-DIMENSIONAL NONLINEAR MODEL</t>
  </si>
  <si>
    <t>CHEN, SJ;LU, X;YIN, YH</t>
  </si>
  <si>
    <t>COMMUNICATIONS IN THEORETICAL PHYSICS 75 (5): - MAY 1 2023</t>
  </si>
  <si>
    <t>12</t>
  </si>
  <si>
    <t>BEIJING JIAOTONG UNIV, DEPT MATH, BEIJING 100044, PEOPLES R CHINA;BEIJING JIAOTONG UNIV, BEIJING LAB NATL ECON SECUR EARLY WARNING ENGN, BEIJING 100044, PEOPLES R CHINA</t>
  </si>
  <si>
    <t>WOS:001007046200001</t>
  </si>
  <si>
    <t>10.1631/jzus.A2200385</t>
  </si>
  <si>
    <t>ANALYTICAL SOLUTION OF GROUND-BORNE VIBRATION DUE TO A SPATIALLY PERIODIC HARMONIC MOVING LOAD IN A TUNNEL EMBEDDED IN LAYERED SOIL</t>
  </si>
  <si>
    <t>JOURNAL OF ZHEJIANG UNIVERSITY-SCIENCE A 24 (7): 637-652 JUL 2023</t>
  </si>
  <si>
    <t>WOS:001011190000006</t>
  </si>
  <si>
    <t>10.1145/3542820</t>
  </si>
  <si>
    <t>LOCAL CORRELATION ENSEMBLE WITH GCN BASED ON ATTENTION FEATURES FOR CROSS-DOMAIN PERSON RE-ID</t>
  </si>
  <si>
    <t>ZHANG, Y;ZHANG, FH;JIN, Y;CEN, YG;VORONIN, V;WAN, SH</t>
  </si>
  <si>
    <t>ACM TRANSACTIONS ON MULTIMEDIA COMPUTING COMMUNICATIONS AND APPLICATIONS 19 (2): - MAR 2023</t>
  </si>
  <si>
    <t>11</t>
  </si>
  <si>
    <t>CHINA MAINLAND;RUSSIA;</t>
  </si>
  <si>
    <t>BEIJING JIAOTONG UNIV, INST INFORMAT SCI, BEIJING, PEOPLES R CHINA;BEIJING JIAOTONG UNIV, BEIJING KEY LAB ADV INFORMAT SCI &amp; NETWORK TECHNO, BEIJING, PEOPLES R CHINA;BEIJING JIAOTONG UNIV, SCH COMP &amp; INFORMAT TECHNOL, BEIJING, PEOPLES R CHINA;MOSCOW STATE UNIV TECHNOL STANKIN, CTR COGNIT TECHNOL &amp; MACHINE VIS, MOSCOW, RUSSIA;UNIV ELECT SCI &amp; TECHNOL CHINA, SHENZHEN INST ADV STUDY, SHENZHEN, PEOPLES R CHINA</t>
  </si>
  <si>
    <t>BEIJING JIAOTONG UNIVERSITY;UNIVERSITY OF ELECTRONIC SCIENCE &amp; TECHNOLOGY OF CHINA;SHENZHEN INSTITUTE FOR ADVANCED STUDY, UESTC;MOSCOW STATE TECHNOLOGY UNIVERSITY STANKIN;</t>
  </si>
  <si>
    <t>WOS:000929133200001</t>
  </si>
  <si>
    <t>10.1021/acsami.2c22461</t>
  </si>
  <si>
    <t>MEDLINE:36701588</t>
  </si>
  <si>
    <t>OVER 18.1% EFFICIENCY OF LAYER-BY-LAYER POLYMER SOLAR CELLS BY ENHANCING EXCITON UTILIZATION NEAR THE ITO ELECTRODE</t>
  </si>
  <si>
    <t>MA, XL;XU, WJ;LIU, ZY;JEONG, SY;XU, CY;ZHANG, J;WOO, HY;ZHOU, ZJ;ZHANG, FJ</t>
  </si>
  <si>
    <t>ACS APPLIED MATERIALS &amp; INTERFACES : 7247-7254 JAN 26 2023</t>
  </si>
  <si>
    <t>10</t>
  </si>
  <si>
    <t>BEIJING JIAOTONG UNIV, MINIST EDUC, KEY LAB LUMINESCENCE &amp; OPT INFORMAT, BEIJING 100044, PEOPLES R CHINA;KOREA UNIV, COLL SCI, DEPT CHEM, ORGAN OPTOELECT MAT LAB, SEOUL 02841, SOUTH KOREA;HENAN UNIV, NATL &amp; LOCAL JOINT ENGN RES CTR HIGH EFFICIENCY DI, KAIFENG 475004, PEOPLES R CHINA;GUILIN UNIV ELECT TECHNOL, SCH MAT SCI &amp; ENGN, ENGN RES CTR ELECT INFORMAT MAT &amp; DEVICES, MINIST EDUC,GUANGXI KEY LAB INFORMAT MAT, GUILIN 541004, PEOPLES R CHINA</t>
  </si>
  <si>
    <t>BEIJING JIAOTONG UNIVERSITY;KOREA UNIVERSITY;HENAN UNIVERSITY;GUILIN UNIVERSITY OF ELECTRONIC TECHNOLOGY;</t>
  </si>
  <si>
    <t>WOS:000994946900001</t>
  </si>
  <si>
    <t>10.1016/j.cej.2023.142327</t>
  </si>
  <si>
    <t>APPROACHING 18% EFFICIENCY OF TERNARY LAYER-BY-LAYER POLYMER SOLAR CELLS WITH ALLOYED ACCEPTORS</t>
  </si>
  <si>
    <t>ZHOU, H;ZHANG, L;MA, XL;XIBEI, Y;ZHENG, Y;LIU, ZF;GAO, X;ZHANG, J;LIU, ZT;ZHANG, FJ</t>
  </si>
  <si>
    <t>CHEMICAL ENGINEERING JOURNAL 462: - APR 15 2023</t>
  </si>
  <si>
    <t>9</t>
  </si>
  <si>
    <t>BEIJING JIAOTONG UNIV, KEY LAB LUMINESCENCE &amp; OPT INFORMAT, MINIST EDUC, BEIJING 100044, PEOPLES R CHINA;WUHAN INST TECHNOL, HUBEI ENGN TECHNOL RES CTR OPTOELECT &amp; NEW ENERGY, SCH MAT SCI &amp; ENGN, HUBEI KEY LAB PLASMA CHEM &amp; ADV MAT, WUHAN 430205, PEOPLES R CHINA;GUILIN UNIV ELECT TECHNOL, ENGN RES CTR ELECT INFORMAT MAT &amp; DEVICES, SCH MAT SCI &amp; ENGN, GUANGXI KEY LAB INFORMAT MAT,MINIST EDUC, 1ST JINJI RD, GUILIN 541004, PEOPLES R CHINA</t>
  </si>
  <si>
    <t>BEIJING JIAOTONG UNIVERSITY;WUHAN INSTITUTE OF TECHNOLOGY;GUILIN UNIVERSITY OF ELECTRONIC TECHNOLOGY;</t>
  </si>
  <si>
    <t>WOS:000966049800001</t>
  </si>
  <si>
    <t>10.1109/TIV.2022.3160502</t>
  </si>
  <si>
    <t>RELATIONSHIP EXTRACTION METHOD FOR URBAN RAIL TRANSIT OPERATION EMERGENCIES RECORDS</t>
  </si>
  <si>
    <t>ZHU, GY;HUANG, XL;YANG, RZ;SUN, RR</t>
  </si>
  <si>
    <t>IEEE TRANSACTIONS ON INTELLIGENT VEHICLES 8 (1): 520-530 JAN 2023</t>
  </si>
  <si>
    <t>8</t>
  </si>
  <si>
    <t>BEIJING JIAOTONG UNIV, BEIJING RES CTR URBAN TRAFF INFORMAT SENSING &amp; SER, BEIJING 100044, PEOPLES R CHINA;BEIJING JIAOTONG UNIV, KEY LAB TRANSPORT IND BIG DATA APPLICAT TECHNOL CO, BEIJING 100044, PEOPLES R CHINA</t>
  </si>
  <si>
    <t>WOS:000966878400001</t>
  </si>
  <si>
    <t>10.1109/TIV.2022.3168550</t>
  </si>
  <si>
    <t>DISTRIBUTED COOPERATIVE FAULT-TOLERANT CONTROL OF HIGH-SPEED TRAINS WITH INPUT SATURATION AND ACTUATOR FAULTS</t>
  </si>
  <si>
    <t>ZHU, L;LI, XF;HUANG, DQ;DONG, HR;CAI, LC</t>
  </si>
  <si>
    <t>IEEE TRANSACTIONS ON INTELLIGENT VEHICLES 8 (2): 1241-1251 FEB 2023</t>
  </si>
  <si>
    <t>SOUTHWEST JIAOTONG UNIV, SCH ELECT ENGN, CHENGDU 610031, PEOPLES R CHINA;SOUTHWEST JIAOTONG UNIV, KEY LAB RAILWAY IND ADV ENERGY TRACT &amp; COMPREHENS, CHENGDU 610031, PEOPLES R CHINA;SUN YAT SEN UNIV, SCH INTELLIGENT SYST ENGN, GUANGZHOU 510275, PEOPLES R CHINA;BEIJING JIAOTONG UNIV, STATE KEY LAB RAIL TRAFF CONTROL &amp; SAFETY, BEIJING 100044, PEOPLES R CHINA</t>
  </si>
  <si>
    <t>BEIJING JIAOTONG UNIVERSITY;SUN YAT SEN UNIVERSITY;SOUTHWEST JIAOTONG UNIVERSITY;</t>
  </si>
  <si>
    <t>WOS:000976531200044</t>
  </si>
  <si>
    <t>10.1109/TCYB.2022.3177587</t>
  </si>
  <si>
    <t>MEDLINE:35724292</t>
  </si>
  <si>
    <t>FAST FINITE-TIME CONTROL FOR NONAFFINE STOCHASTIC NONLINEAR SYSTEMS AGAINST MULTIPLE ACTUATOR CONSTRAINTS VIA OUTPUT FEEDBACK</t>
  </si>
  <si>
    <t>WANG, LB;LIU, PX;WANG, HQ</t>
  </si>
  <si>
    <t>IEEE TRANSACTIONS ON CYBERNETICS 53 (5): 3253-3262 MAY 2023</t>
  </si>
  <si>
    <t>BEIJING JIAOTONG UNIV, SCH MECH ELECT &amp; CONTROL ENGN, BEIJING, PEOPLES R CHINA;CARLETON UNIV, DEPT SYST &amp; COMP ENGN, OTTAWA, ON, CANADA;BOHAI UNIV, SCH MATH, JINZHOU, PEOPLES R CHINA</t>
  </si>
  <si>
    <t>WOS:000906477500001</t>
  </si>
  <si>
    <t>10.1093/nsr/nwac208</t>
  </si>
  <si>
    <t>MEDLINE:36684522</t>
  </si>
  <si>
    <t>RADIATIVE COOLING FOR PASSIVE THERMAL MANAGEMENT TOWARDS SUSTAINABLE CARBON NEUTRALITY</t>
  </si>
  <si>
    <t>LIANG, J;WU, JW;GUO, J;LI, HG;ZHOU, XJ;LIANG, S;QIU, CW;TAO, GM</t>
  </si>
  <si>
    <t>NATIONAL SCIENCE REVIEW 10 (1): - JAN 14 2023</t>
  </si>
  <si>
    <t>HUAZHONG UNIV SCI &amp; TECHNOL, WUHAN NATL LAB OPTOELECT, WUHAN 430074, PEOPLES R CHINA;HUAZHONG UNIV SCI &amp; TECHNOL, OPT VALLEY LAB, WUHAN 430074, PEOPLES R CHINA;NATL UNIV SINGAPORE, DEPT ELECT &amp; COMP ENGN, SINGAPORE 117583, SINGAPORE;XI AN JIAO TONG UNIV, SCH ENERGY &amp; POWER ENGN, MOE KEY LAB THERMO FLUID SCI &amp; ENGN, XIAN 710049, PEOPLES R CHINA;BEIJING JIAOTONG UNIV, NATL PHYS EXPT TEACHING DEMONSTRAT CTR, SCH PHYS SCI &amp; ENGN, DEPT PHYS,KEY LAB EDUC MINIST LUMINESCENCE &amp; OPT, BEIJING 100044, PEOPLES R CHINA;HUAZHONG UNIV SCI &amp; TECHNOL, SCH MAT SCI &amp; ENGN, STATE KEY LAB MAT PROC &amp; DIE &amp; MOULD TECHNOL, WUHAN 430074, PEOPLES R CHINA</t>
  </si>
  <si>
    <t>BEIJING JIAOTONG UNIVERSITY;XI&amp;APOS;AN JIAOTONG UNIVERSITY;NATIONAL UNIVERSITY OF SINGAPORE;HUAZHONG UNIVERSITY OF SCIENCE &amp; TECHNOLOGY;</t>
  </si>
  <si>
    <t>WOS:000917978000001</t>
  </si>
  <si>
    <t>10.1002/smll.202207918</t>
  </si>
  <si>
    <t>MEDLINE:36670062</t>
  </si>
  <si>
    <t>BOOSTING CHEMOSELECTIVE HYDROGENATION OF NITROAROMATIC VIA SYNERGY OF HYDROGEN SPILLOVER AND PREFERENTIAL ADSORPTION ON MAGNETICALLY RECOVERABLE PT@FE2O3</t>
  </si>
  <si>
    <t>YUE, GC;YU, Y;LI, S;LI, HK;GAO, SW;WANG, YQ;GUO, W;WANG, N;LI, XL;CUI, ZM;CAO, CY;JIANG, L;ZHAO, Y</t>
  </si>
  <si>
    <t>SMALL 19 (11): - MAR 2023</t>
  </si>
  <si>
    <t>BEIHANG UNIV, SCH CHEM, KEY LAB BIOINSPIRED SMART INTERFACIAL SCI &amp; TECHNO, MINIST EDUC, BEIJING 100191, PEOPLES R CHINA;BEIJING JIAOTONG UNIV, DEPT MAT SCI &amp; ENGN, BEIJING 100044, PEOPLES R CHINA;CHINESE ACAD SCI, DALIAN INST CHEM PHYS, CAS KEY LAB SEPARAT SCI ANALYT CHEM, DALIAN 116023, PEOPLES R CHINA;CHINESE ACAD SCI, INST CHEM, BEIJING NATL LAB MOL SCI, BEIJING 100190, PEOPLES R CHINA;CHINESE ACAD SCI, TECH INST PHYS &amp; CHEM, LAB BIOINSPIRED SMART INTERFACE SCI, BEIJING 100190, PEOPLES R CHINA</t>
  </si>
  <si>
    <t>BEIHANG UNIVERSITY;TECHNICAL INSTITUTE OF PHYSICS &amp; CHEMISTRY, CAS;INSTITUTE OF CHEMISTRY, CAS;DALIAN INSTITUTE OF CHEMICAL PHYSICS, CAS;CHINESE ACADEMY OF SCIENCES;BEIJING JIAOTONG UNIVERSITY;</t>
  </si>
  <si>
    <t>WOS:000919099000001</t>
  </si>
  <si>
    <t>10.1016/j.ribaf.2022.101874</t>
  </si>
  <si>
    <t>MEASUREMENT AND PREDICTION OF SYSTEMIC RISK IN CHINA?S BANKING INDUSTRY</t>
  </si>
  <si>
    <t>ZHANG, XM;ZHANG, XS;ZHAO, Y;LEE, CC</t>
  </si>
  <si>
    <t>RESEARCH IN INTERNATIONAL BUSINESS AND FINANCE 64: - JAN 2023</t>
  </si>
  <si>
    <t>BEIJING JIAOTONG UNIV, DEPT FINANCE, BEIJING, PEOPLES R CHINA;NANCHANG UNIV, SCH ECON &amp; MANAGEMENT, NANCHANG, JIANGXI, PEOPLES R CHINA</t>
  </si>
  <si>
    <t>BEIJING JIAOTONG UNIVERSITY;NANCHANG UNIVERSITY;</t>
  </si>
  <si>
    <t>WOS:001026451000001</t>
  </si>
  <si>
    <t>10.1016/j.najef.2023.101880</t>
  </si>
  <si>
    <t>SYSTEMIC RISK OF CHINESE FINANCIAL INSTITUTIONS AND ASSET PRICE BUBBLES</t>
  </si>
  <si>
    <t>ZHANG, XM;WEI, CY;LEE, CC;TIAN, YM</t>
  </si>
  <si>
    <t>NORTH AMERICAN JOURNAL OF ECONOMICS AND FINANCE 64: - JAN 2023</t>
  </si>
  <si>
    <t>BEIJING JIAOTONG UNIV, DEPT FINANCE, BEIJING, PEOPLES R CHINA;NANCHANG UNIV, SCH ECON &amp; MANAGEMENT, NANCHANG, PEOPLES R CHINA;BEIJING JIAOTONG UNIV, SCH ECON &amp; MANAGEMENT, BEIJING, PEOPLES R CHINA</t>
  </si>
  <si>
    <t>WOS:000948825400001</t>
  </si>
  <si>
    <t>10.1016/j.isatra.2022.06.047</t>
  </si>
  <si>
    <t>MEDLINE:35843740</t>
  </si>
  <si>
    <t>BEARING MULTI-FAULT DIAGNOSIS WITH ITERATIVE GENERALIZED DEMODULATION GUIDED BY ENHANCED ROTATIONAL FREQUENCY MATCHING UNDER TIME-VARYING SPEED CONDITIONS</t>
  </si>
  <si>
    <t>DEZUN, Z;JIANYONG, L;WEIDONG, C;WEIGANG, W</t>
  </si>
  <si>
    <t>ISA TRANSACTIONS 133: 518-528 FEB 2023</t>
  </si>
  <si>
    <t>BEIJING UNIV TECHNOL, FAC MAT &amp; MFG, BEIJING KEY LAB ADV MFG TECHNOL, BEIJING 100124, PEOPLES R CHINA;BEIJING JIAOTONG UNIV, SCH MECH ELECT &amp; CONTROL ENGN, BEIJING 100044, PEOPLES R CHINA;MINIST EDUC, KEY LAB VEHICLE ADV MFG MEASURING &amp; CONTROL TECHNO, BEIJING 100044, PEOPLES R CHINA</t>
  </si>
  <si>
    <t>BEIJING JIAOTONG UNIVERSITY;MINIST EDUC;BEIJING UNIVERSITY OF TECHNOLOGY;</t>
  </si>
  <si>
    <t>WOS:000981348100002</t>
  </si>
  <si>
    <t>10.1109/TIV.2023.3253281</t>
  </si>
  <si>
    <t>CHAT WITH CHATGPT ON INTELLIGENT VEHICLES: AN IEEE TIV PERSPECTIVE</t>
  </si>
  <si>
    <t>DU, HP;TENG, SY;CHEN, H;MA, JQ;WANG, X;GOU, C;LI, B;MA, SJ;MIAO, QH;NA, XX;YE, PJ;ZHANG, H;LUO, GY;WANG, FY</t>
  </si>
  <si>
    <t>IEEE TRANSACTIONS ON INTELLIGENT VEHICLES 8 (3): 2020-2026 MAR 2023</t>
  </si>
  <si>
    <t>7</t>
  </si>
  <si>
    <t>AUSTRALIA;USA;MACAU;HONG KONG;ENGLAND;CHINA MAINLAND;</t>
  </si>
  <si>
    <t>UNIV WOLLONGONG, SCH ELECT COMP &amp; TELECOMMUN ENGN, WOLLONGONG, NSW 2522, AUSTRALIA;HONG KONG BAPTIST UNIV, FAC SCI, DEPT COMP SCI, HONG KONG 999077, PEOPLES R CHINA;BNU HKBU UNITED INT COLL, ZHUHAI 519087, PEOPLES R CHINA;TONGJI UNIV, COLL ELECT &amp; INFORMAT ENGN, SHANGHAI 201804, PEOPLES R CHINA;UNIV CALIF LOS ANGELES, SAMUELI SCH ENGN, LOS ANGELES, CA 90095 USA;ANHUI UNIV, SCH ARTIFICIAL INTELLIGENCE, HEFEI 230601, PEOPLES R CHINA;SUN YAT SEN UNIV, SCH INTELLIGENT SYST ENGN, GUANGZHOU 510275, PEOPLES R CHINA;HUNAN UNIV, COLL MECH &amp; VEHICLE ENGN, CHANGSHA 410082, PEOPLES R CHINA;MACAU UNIV SCI &amp; TECHNOL, FAC INNOVAT ENGN, TAIPA 999078, MACAU, PEOPLES R CHINA;UNIV CHINESE ACAD SCI, SCH ARTIFICIAL INTELLIGENCE, BEIJING 100049, PEOPLES R CHINA;UNIV CAMBRIDGE, DEPT ENGN, CAMBRIDGE CB2 1PZ, ENGLAND;CHINESE ACAD SCI, STATE KEY LAB MANAGEMENT &amp; CONTROL COMPLEX SYST, BEIJING 100190, PEOPLES R CHINA;CHINESE ACAD SCI, INST AUTOMAT, STATE KEY LAB MULTIMODAL ARTIFICIAL INTELLIGENCE, BEIJING 100190, PEOPLES R CHINA;BEIJING JIAOTONG UNIV, SCH COMP &amp; INFORMAT TECHNOL, BEIJING 100044, PEOPLES R CHINA;BEIJING UNIV POSTS &amp; TELECOMMUN, SCH COMP SCI &amp; TECHNOL, BEIJING 100876, PEOPLES R CHINA;UNIV CHINESE ACAD SCI, SCH ARTIFICIAL INTELLIGENCE, BEIJING 100190, PEOPLES R CHINA</t>
  </si>
  <si>
    <t>ANHUI UNIVERSITY;UNIVERSITY OF WOLLONGONG;UNIVERSITY OF CHINESE ACADEMY OF SCIENCES, CAS;UNIVERSITY OF CAMBRIDGE;UNIVERSITY OF CALIFORNIA SYSTEM;UNIVERSITY OF CALIFORNIA LOS ANGELES;TONGJI UNIVERSITY;SUN YAT SEN UNIVERSITY;MACAU UNIVERSITY OF SCIENCE &amp; TECHNOLOGY;INSTITUTE OF AUTOMATION, CAS;HUNAN UNIVERSITY;HONG KONG BAPTIST UNIVERSITY;CHINESE ACADEMY OF SCIENCES;BEIJING UNIVERSITY OF POSTS &amp; TELECOMMUNICATIONS;BEIJING NORMAL UNIVERSITY - HONG KONG BAPTIST UNIVERSITY UNITED INTERNATIONAL COLLEGE;BEIJING JIAOTONG UNIVERSITY;</t>
  </si>
  <si>
    <t>WOS:000915866600037</t>
  </si>
  <si>
    <t>10.1109/TIM.2022.3231325</t>
  </si>
  <si>
    <t>LIGHTWEIGHT MULTISCALE CONVOLUTIONAL NETWORKS WITH ADAPTIVE PRUNING FOR INTELLIGENT FAULT DIAGNOSIS OF TRAIN BOGIE BEARINGS IN EDGE COMPUTING SCENARIOS</t>
  </si>
  <si>
    <t>DING, A;QIN, Y;WANG, B;JIA, LM;CHENG, XQ</t>
  </si>
  <si>
    <t>IEEE TRANSACTIONS ON INSTRUMENTATION AND MEASUREMENT 72: - 2023</t>
  </si>
  <si>
    <t>BEIJING JIAOTONG UNIV, STATE KEY LAB RAIL TRAFF CONTROL &amp; SAFETY, BEIJING 100044, PEOPLES R CHINA;BEIJING JIAOTONG UNIV, COLLABORAT INNOVAT CTR RAILWAY TRAFF SAFETY, BEIJING 100044, PEOPLES R CHINA</t>
  </si>
  <si>
    <t>WOS:000941925100004</t>
  </si>
  <si>
    <t>10.1007/s11356-023-25888-8</t>
  </si>
  <si>
    <t>MEDLINE:36859641</t>
  </si>
  <si>
    <t>EVALUATING THE IMPACTS OF DIGITALIZATION, FINANCIAL EFFICIENCY, AND EDUCATION ON RENEWABLE ENERGY CONSUMPTION: NEW EVIDENCE FROM CHINA</t>
  </si>
  <si>
    <t>XU, LJ;ULLAH, S</t>
  </si>
  <si>
    <t>ENVIRONMENTAL SCIENCE AND POLLUTION RESEARCH 30 (18): 53538-53547 APR 2023</t>
  </si>
  <si>
    <t>CHINA MAINLAND;PAKISTAN;</t>
  </si>
  <si>
    <t>BEIJING JIAOTONG UNIV, SCH ECON &amp; MANAGEMENT, BEIJING 100044, PEOPLES R CHINA;QUAID I AZAM UNIV, SCH ECON, ISLAMABAD, PAKISTAN</t>
  </si>
  <si>
    <t>BEIJING JIAOTONG UNIVERSITY;QUAID I AZAM UNIVERSITY;</t>
  </si>
  <si>
    <t>WOS:000932627100001</t>
  </si>
  <si>
    <t>10.1016/j.jsv.2023.117578</t>
  </si>
  <si>
    <t>A FREQUENCY-DOMAIN FORMULATION FOR PREDICTING GROUND-BORNE VIBRATION INDUCED BY UNDERGROUND TRAIN ON CURVED TRACK</t>
  </si>
  <si>
    <t>LIU, WF;LI, CY;MA, LX;DU, LL</t>
  </si>
  <si>
    <t>JOURNAL OF SOUND AND VIBRATION 549: - APR 14 2023</t>
  </si>
  <si>
    <t>BEIJING JIAOTONG UNIV, KEY LAB URBAN UNDERGROUND ENGN, MINIST EDUC, BEIJING 100044, PEOPLES R CHINA;SOUTHWEAT JIAOTONG UNIV, MOE KEY LAB TRANSPORTAT TUNNEL ENGN, CHENGDU 610031, PEOPLES R CHINA;SINOMACH ACAD SCI &amp; TECHNOL CO LTD, BEIJING 100080, PEOPLES R CHINA</t>
  </si>
  <si>
    <t>BEIJING JIAOTONG UNIVERSITY;SOUTHWEAT JIAOTONG UNIV;SINOMACH ACAD SCI &amp; TECHNOL CO LTD;</t>
  </si>
  <si>
    <t>WOS:001020261500004</t>
  </si>
  <si>
    <t>10.1109/TII.2022.3195888</t>
  </si>
  <si>
    <t>A DATA-DRIVEN ITERATIVE LEARNING APPROACH FOR OPTIMIZING THE TRAIN CONTROL STRATEGY</t>
  </si>
  <si>
    <t>SU, S;ZHU, QY;LIU, JQ;TANG, T;WEI, QL;CAO, Y</t>
  </si>
  <si>
    <t>IEEE TRANSACTIONS ON INDUSTRIAL INFORMATICS 19 (7): 7885-7893 JUL 2023</t>
  </si>
  <si>
    <t>BEIJING JIAOTONG UNIV, STATE KEY LAB RAIL TRAFF CONTROL &amp; SAFETY, BEIJING 100044, PEOPLES R CHINA;BEIJING JIAOTONG UNIV, FRONTIERS SCI CTR SMART HIGH SPEED RAILWAY SYST, BEIJING 100044, PEOPLES R CHINA;UNIV CHINESE ACAD SCI, INST AUTOMAT, CHINESE ACAD SCI, SCH ARTIFICIAL INTELLIGENCE,KEY LAB MANAGEMENT &amp; C, BEIJING 100049, PEOPLES R CHINA;CHINESE ACAD SCI, INST AUTOMAT, STATE KEY LAB MANAGEMENT &amp; CONTROL COMPLEX SYST, BEIJING 100049, PEOPLES R CHINA</t>
  </si>
  <si>
    <t>BEIJING JIAOTONG UNIVERSITY;UNIVERSITY OF CHINESE ACADEMY OF SCIENCES, CAS;INSTITUTE OF AUTOMATION, CAS;CHINESE ACADEMY OF SCIENCES;</t>
  </si>
  <si>
    <t>WOS:000990441600028</t>
  </si>
  <si>
    <t>10.1109/TSG.2022.3193226</t>
  </si>
  <si>
    <t>DATA-DRIVEN RISK-ADJUSTED ROBUST ENERGY MANAGEMENT FOR MICROGRIDS INTEGRATING DEMAND RESPONSE AGGREGATOR AND RENEWABLE ENERGIES</t>
  </si>
  <si>
    <t>YUAN, ZP;LI, P;LI, ZL;XIA, J</t>
  </si>
  <si>
    <t>IEEE TRANSACTIONS ON SMART GRID 14 (1): 365-377 JAN 2023</t>
  </si>
  <si>
    <t>BEIJING JIAOTONG UNIV, SCH ELECT &amp; INFORMAT ENGN, BEIJING 100044, PEOPLES R CHINA;NORTH CHINA ELECT POWER UNIV, STATE KEY LAB ALTERNATE ELECT POWER SYST RENEWABL, BEIJING 102206, PEOPLES R CHINA;BEIJING GOLDWIND SCI &amp; CREAT WIND POWER EQUIPMENT, R&amp;D CTR, BEIJING 100176, PEOPLES R CHINA</t>
  </si>
  <si>
    <t>BEIJING GOLDWIND SCI &amp; CREAT WIND POWER EQUIPMENT;NORTH CHINA ELECTRIC POWER UNIVERSITY;BEIJING JIAOTONG UNIVERSITY;</t>
  </si>
  <si>
    <t>WOS:001016857400005</t>
  </si>
  <si>
    <t>10.1109/TBME.2023.3234256</t>
  </si>
  <si>
    <t>MEDLINE:37018247</t>
  </si>
  <si>
    <t>MODIFIED JILES-ATHERTON MODEL FOR DYNAMIC MAGNETIZATION IN X-SPACE MAGNETIC PARTICLE IMAGING</t>
  </si>
  <si>
    <t>LI, YM;HUI, H;ZHANG, P;ZHONG, J;YIN, L;ZHANG, HR;ZHANG, B;AN, Y;TIAN, J</t>
  </si>
  <si>
    <t>IEEE TRANSACTIONS ON BIOMEDICAL ENGINEERING 70 (7): 2035-2045 JUL 2023</t>
  </si>
  <si>
    <t>BEIHANG UNIV, SCH ENGN MED, BEIJING, PEOPLES R CHINA;BEIHANG UNIV, SCH BIOL SCI &amp; MED ENGN, BEIJING, PEOPLES R CHINA;BEIHANG UNIV, KEY LAB BIG DATA BASED PRECIS MED, MINIST IND &amp; INFORMAT TECHNOL CHINA, BEIJING, PEOPLES R CHINA;CHINESE ACAD SCI, INST AUTOMAT, CAS KEY LAB MOL IMAGING, BEIJING KEY LAB MOL IMAGING, BEIJING 100190, PEOPLES R CHINA;UNIV CHINESE ACAD SCI, BEIJING 100080, PEOPLES R CHINA;BEIJING JIAOTONG UNIV, SCH COMP &amp; INFORMAT TECHNOL, BEIJING, PEOPLES R CHINA;BEIHANG UNIV, SCH INSTRUMENTAT &amp; OPTOELECT ENGN, BEIJING, PEOPLES R CHINA;CHINESE ACAD SCI, INST AUTOMAT, CAS KEY LAB MOL IMAGING, BEIJING KEY LAB MOL IMAGING, BEIJING, PEOPLES R CHINA;UNIV CHINESE ACAD SCI, BEIJING, PEOPLES R CHINA;BEIHANG UNIV, SCH ENGN MED, BEIJING 100191, PEOPLES R CHINA;BEIHANG UNIV, SCH BIOL SCI &amp; MED ENGN, BEIJING 100191, PEOPLES R CHINA;BEIHANG UNIV, KEY LAB BIG DATA BASED PRECIS MED, MINIST IND &amp; INFORMAT TECHNOL CHINA, BEIJING 100191, PEOPLES R CHINA</t>
  </si>
  <si>
    <t>BEIHANG UNIVERSITY;UNIVERSITY OF CHINESE ACADEMY OF SCIENCES, CAS;INSTITUTE OF AUTOMATION, CAS;CHINESE ACADEMY OF SCIENCES;BEIJING JIAOTONG UNIVERSITY;</t>
  </si>
  <si>
    <t>WOS:000948882000001</t>
  </si>
  <si>
    <t>10.1016/j.jtrangeo.2023.103545</t>
  </si>
  <si>
    <t>COMPARISON OF STATION-BASED AND FREE-FLOATING BIKESHARE SYSTEMS AS FEEDER MODES TO THE METRO</t>
  </si>
  <si>
    <t>CHENG, L;HUANG, J;JIN, TH;CHEN, WD;LI, AY;WITLOX, F</t>
  </si>
  <si>
    <t>JOURNAL OF TRANSPORT GEOGRAPHY 107: - FEB 2023</t>
  </si>
  <si>
    <t>6</t>
  </si>
  <si>
    <t>BELGIUM;CHINA MAINLAND;</t>
  </si>
  <si>
    <t>BEIJING JIAOTONG UNIV, KEY LAB TRANSPORT IND BIG DATA APPLICAT TECHNOL CO, BEIJING, PEOPLES R CHINA;CHINESE ACAD SCI, INST GEOG SCI &amp; NAT RESOURCES RES, KEY LAB REG SUSTAINABLE DEV MODELING, BEIJING, PEOPLES R CHINA;UNIV GHENT, DEPT GEOG, GHENT, BELGIUM;SOUTHEAST UNIV, SCH TRANSPORTAT, JIANGSU KEY LAB URBAN ITS, NANJING, PEOPLES R CHINA;TSINGHUA UNIV, SCH VEHICLE &amp; MOBIL, STATE KEY LAB AUTOMOT SAFETY &amp; ENERGY, BEIJING, PEOPLES R CHINA;STATE KEY LAB RESOURCES &amp; ENVIRONM INFORMAT SYST, BEIJING, PEOPLES R CHINA;11A DATUN RD, BEIJING 100101, PEOPLES R CHINA</t>
  </si>
  <si>
    <t>NA-11A DATUN RD;TSINGHUA UNIVERSITY;STATE KEY LAB RESOURCES &amp; ENVIRONM INFORMAT SYST;SOUTHEAST UNIVERSITY - CHINA;INSTITUTE OF GEOGRAPHIC SCIENCES &amp; NATURAL RESOURCES RESEARCH, CAS;GHENT UNIVERSITY;CHINESE ACADEMY OF SCIENCES;BEIJING JIAOTONG UNIVERSITY;</t>
  </si>
  <si>
    <t>WOS:000944954400001</t>
  </si>
  <si>
    <t>10.3390/drones7020117</t>
  </si>
  <si>
    <t>SPECIAL VEHICLE DETECTION FROM UAV PERSPECTIVE VIA YOLO-GNS BASED DEEP LEARNING NETWORK</t>
  </si>
  <si>
    <t>QIU, ZF;BAI, HH;CHEN, TY</t>
  </si>
  <si>
    <t>DRONES 7 (2): - FEB 2023</t>
  </si>
  <si>
    <t>BEIJING JIAOTONG UNIV, INST INFORMAT SCI, BEIJING 100044, PEOPLES R CHINA;KEY LAB AEROSP INFORMAT APPLICAT CETC, SHIJIAZHUANG 050081, PEOPLES R CHINA;54TH RES INST CETC, SHIJIAZHUANG 050081, PEOPLES R CHINA</t>
  </si>
  <si>
    <t>BEIJING JIAOTONG UNIVERSITY;KEY LAB AEROSP INFORMAT APPLICAT CETC;CHINA ELECTRONICS TECHNOLOGY GROUP;</t>
  </si>
  <si>
    <t>WOS:000914020000001</t>
  </si>
  <si>
    <t>10.1002/anie.202216835</t>
  </si>
  <si>
    <t>MEDLINE:36448542</t>
  </si>
  <si>
    <t>SINGLE-ATOM OR DUAL-ATOM IN TIO2 NANOSHEET: WHICH IS THE BETTER CHOICE FOR ELECTROCATALYTIC UREA SYNTHESIS?</t>
  </si>
  <si>
    <t>PAN, L;WANG, JN;LU, F;LIU, Q;GAO, YH;WANG, Y;JIANG, JZ;SUN, C;WANG, J;WANG, X</t>
  </si>
  <si>
    <t>ANGEWANDTE CHEMIE-INTERNATIONAL EDITION : - JAN 13 2023</t>
  </si>
  <si>
    <t>BEIJING JIAOTONG UNIV, SCH PHYS SCI &amp; ENGN, DEPT PHYS, BEIJING 100044, PEOPLES R CHINA;TIANJIN UNIV, SCH CHEM ENGN &amp; TECHNOL, MOL PLUS, TIANJIN 300072, PEOPLES R CHINA;COLLABORAT INNOVAT CTR CHEM SCI &amp; ENGN, TIANJIN 300072, PEOPLES R CHINA;YANGZHOU UNIV, COLL PHYS SCI &amp; TECHNOL, YANGZHOU 225002, PEOPLES R CHINA;CHINESE ACAD SCI, INST CHEM, KEY LAB PHOTOCHEM, BEIJING 100190, PEOPLES R CHINA;NATL INST MAT SCI, RES CTR MAGNET &amp; SPINTRON MAT, TSUKUBA 3050047, JAPAN</t>
  </si>
  <si>
    <t>BEIJING JIAOTONG UNIVERSITY;YANGZHOU UNIVERSITY;TIANJIN UNIVERSITY;NATIONAL INSTITUTE FOR MATERIALS SCIENCE;INSTITUTE OF CHEMISTRY, CAS;COLLABORAT INNOVAT CTR CHEM SCI &amp; ENGN;CHINESE ACADEMY OF SCIENCES;</t>
  </si>
  <si>
    <t>WOS:000929234800003</t>
  </si>
  <si>
    <t>10.1364/OE.482083</t>
  </si>
  <si>
    <t>MEDLINE:36785397</t>
  </si>
  <si>
    <t>EFFECTIVE LINEWIDTH COMPRESSION OF A SINGLE-LONGITUDINAL-MODE FIBER LASER WITH RANDOMLY DISTRIBUTED HIGH SCATTERING CENTERS IN THE FIBER INDUCED BY FEMTOSECOND LASER PULSES</t>
  </si>
  <si>
    <t>FENG, T;SU, J;WEI, D;LI, DY;LI, CH;YAN, FP;YAO, XS</t>
  </si>
  <si>
    <t>OPTICS EXPRESS 31 (3): 4238-4252 JAN 30 2023</t>
  </si>
  <si>
    <t>5</t>
  </si>
  <si>
    <t>HEBEI UNIV, COLL PHYS SCI &amp; TECHNOL, PHOTON INFORMAT INNOVAT CTR, HEBEI PROV CTR OPT SENSING INNOVAT, BAODING 071002, PEOPLES R CHINA;BEIJING JIAOTONG UNIV, SCH ELECT &amp; INFORMAT ENGN, BEIJING 100044, PEOPLES R CHINA</t>
  </si>
  <si>
    <t>BEIJING JIAOTONG UNIVERSITY;HEBEI UNIVERSITY;</t>
  </si>
  <si>
    <t>Copyright © 2023 Clarivate Analytics</t>
  </si>
  <si>
    <t>Export Date 2023-11-15</t>
  </si>
  <si>
    <t>学科</t>
  </si>
  <si>
    <t>被引频次</t>
  </si>
  <si>
    <t>发表
时间</t>
  </si>
  <si>
    <t>通讯
作者</t>
  </si>
  <si>
    <t>通讯作者
所属单位</t>
  </si>
  <si>
    <t>第一
作者</t>
  </si>
  <si>
    <t>第一作者
所属单位</t>
  </si>
  <si>
    <t>主要
作者</t>
  </si>
  <si>
    <t>主要作者
所属单位</t>
  </si>
  <si>
    <t>14.46% EFFICIENCY SMALL MOLECULE ORGANICPHOTOVOLTAICS ENABLED BY THE WELL TRADE-OFFBETWEEN PHASE SEPARATION AND PHOTONHARVESTING</t>
  </si>
  <si>
    <t>A COOPERATIVE SCHEDULING MODEL FOR TIMETABLEOPTIMIZATION IN SUBWAY SYSTEMS</t>
  </si>
  <si>
    <t>A CRITICAL REVIEW ON SEMITRANSPARENT ORGANICSOLAR CELLS</t>
  </si>
  <si>
    <t>A NOTE ON RATIONAL SOLUTIONS TO AHIROTA-SATSUMA-LIKE EQUATION</t>
  </si>
  <si>
    <t>A NOVEL DEEPER ONE-DIMENSIONAL CNN WITHRESIDUAL LEARNING FOR FAULT DIAGNOSIS OFWHEELSET BEARINGS IN HIGH-SPEED TRAINS</t>
  </si>
  <si>
    <t>A NOVEL WAVELET-SVM SHORT-TIME PASSENGER FLOWPREDICTION IN BEIJING SUBWAY SYSTEM</t>
  </si>
  <si>
    <t>A SHEAR WALL ELEMENT FOR NONLINEAR SEISMICANALYSIS OF SUPER-TALL BUILDINGS USING OPENSEES</t>
  </si>
  <si>
    <t>A SUBWAY TRAIN TIMETABLE OPTIMIZATIONAPPROACH BASED ON ENERGY-EFFICIENT OPERATIONSTRATEGY</t>
  </si>
  <si>
    <t>A SURVEY ON ENERGY-EFFICIENT TRAIN OPERATIONFOR URBAN RAIL TRANSIT</t>
  </si>
  <si>
    <t>ABUNDANT EXACT SOLUTIONS AND INTERACTIONPHENOMENA OF THE (2+1)-DIMENSIONAL YTSFEQUATION</t>
  </si>
  <si>
    <t>ACHIEVING 17.4% EFFICIENCY OF TERNARY ORGANICPHOTOVOLTAICS WITH TWO WELL-COMPATIBLENONFULLERENE ACCEPTORS FOR MINIMIZING ENERGYLOSS</t>
  </si>
  <si>
    <t>ADVANCED PREDICTION OF TUNNEL BORING MACHINEPERFORMANCE BASED ON BIG DATA</t>
  </si>
  <si>
    <t>ALIGNSEG: FEATURE-ALIGNED SEGMENTATIONNETWORKS</t>
  </si>
  <si>
    <t>ALLOY-LIKE TERNARY POLYMER SOLAR CELLS WITHOVER 17.2% EFFICIENCY</t>
  </si>
  <si>
    <t>AMBIENT BACKSCATTER COMMUNICATION SYSTEMS:DETECTION AND PERFORMANCE ANALYSIS</t>
  </si>
  <si>
    <t>AMORPHOUS PHOSPHORUS/NITROGEN-DOPEDGRAPHENE PAPER FOR ULTRASTABLE SODIUM-IONBATTERIES</t>
  </si>
  <si>
    <t>AN ENERGY-EFFICIENT TRAIN OPERATION APPROACHBY INTEGRATING THE METRO TIMETABLING ANDECO-DRIVING</t>
  </si>
  <si>
    <t>AN OVERALL DISTRIBUTION PARTICLE SWARMOPTIMIZATION MPPT ALGORITHM FOR PHOTOVOLTAICSYSTEM UNDER PARTIAL SHADING</t>
  </si>
  <si>
    <t>AN OVERVIEW OF DYNAMIC-LINEARIZATION-BASEDDATA-DRIVEN CONTROL AND APPLICATIONS</t>
  </si>
  <si>
    <t>AOI-MINIMAL TRAJECTORY PLANNING AND DATACOLLECTION IN UAV-ASSISTED WIRELESS POWERED IOTNETWORKS</t>
  </si>
  <si>
    <t>APPROACHING 18% EFFICIENCY OF TERNARY ORGANICPHOTOVOLTAICS WITH WIDE BANDGAP POLYMERDONOR AND WELL COMPATIBLE Y6:Y6- 1O AS ACCEPTOR</t>
  </si>
  <si>
    <t>ASIF-NET: ATTENTION STEERED INTERWEAVE FUSIONNETWORK FOR RGB-D SALIENT OBJECT DETECTION</t>
  </si>
  <si>
    <t>BACKLUND TRANSFORMATION, EXACT SOLUTIONS ANDINTERACTION BEHAVIOUR OF THE (3+1)-DIMENSIONALHIROTA-SATSUMA-ITO-LIKE EQUATION</t>
  </si>
  <si>
    <t>BACKLUND TRANSFORMATION, PFAFFIAN, WRONSKIANAND GRAMMIAN SOLUTIONS TO THE(3+1)-DIMENSIONAL GENERALIZEDKADOMTSEV-PETVIASHVILI EQUATION</t>
  </si>
  <si>
    <t>BATTERY HEALTH PROGNOSIS FOR ELECTRIC VEHICLESUSING SAMPLE ENTROPY AND SPARSE BAYESIANPREDICTIVE MODELING</t>
  </si>
  <si>
    <t>BENCHMARK ANALYSIS FOR ROBUSTNESS OFMULTI-SCALE URBAN ROAD NETWORKS UNDER GLOBALDISRUPTIONS</t>
  </si>
  <si>
    <t>BIG DATA ANALYTICS IN INTELLIGENTTRANSPORTATION SYSTEMS: A SURVEY</t>
  </si>
  <si>
    <t>BIO-INSPIRED SPEED CURVE OPTIMIZATION ANDSLIDING MODE TRACKING CONTROL FOR SUBWAYTRAINS</t>
  </si>
  <si>
    <t>BLOCKCHAIN-BASED FRAMEWORK FOR IMPROVINGSUPPLY CHAIN TRACEABILITY AND INFORMATIONSHARING IN PRECAST CONSTRUCTION</t>
  </si>
  <si>
    <t>CELL-FREE MASSIVE MIMO: A NEW NEXT-GENERATIONPARADIGM</t>
  </si>
  <si>
    <t>CHALLENGES TOWARD WIRELESS COMMUNICATIONSFOR HIGH-SPEED RAILWAY</t>
  </si>
  <si>
    <t>CHANNEL ESTIMATION AND PERFORMANCE ANALYSISOF ONE-BIT MASSIVE MIMO SYSTEMS</t>
  </si>
  <si>
    <t>COMPARISON OF DIFFERENT COOLING METHODS FOR LIT HIUMION BATTERY CELLS</t>
  </si>
  <si>
    <t>COMPUTATION OFFLOADING AND RESOURCEALLOCATION FOR CLOUD ASSISTED MOBILE EDGECOMPUTING IN VEHICULAR NETWORKS</t>
  </si>
  <si>
    <t>CONSTRUCTING LUMP SOLUTIONS TO A GENERALIZEDKADOMTSEV-PETVIASHVILI-BOUSSINESQ EQUATION</t>
  </si>
  <si>
    <t>COOPERATIVE COMPUTATION OFFLOADING ANDRESOURCE ALLOCATION FOR BLOCKCHAIN-ENABLEDMOBILE-EDGE COMPUTING: A DEEP REINFORCEMENTLEARNING APPROACH</t>
  </si>
  <si>
    <t>COPPER-ON-NITRIDE ENHANCES THE STABLEELECTROSYNTHESIS OF MULTI-CARBON PRODUCTSFROM CO2</t>
  </si>
  <si>
    <t>COTRANSPORT OF HEAVY METALS AND SIO2 PARTICLESAT DIFFERENT TEMPERATURES BY SEEPAGE</t>
  </si>
  <si>
    <t>COUPLED THERMO-HYDRO-MECHANICAL MECHANISMIN VIEW OF THE SOIL PARTICLE REARRANGEMENT OFGRANULAR THERMODYNAMICS</t>
  </si>
  <si>
    <t>CROSS-MODAL RETRIEVAL WITH CNN VISUALFEATURES: A NEW BASELINE</t>
  </si>
  <si>
    <t>D2D FOR INTELLIGENT TRANSPORTATION SYSTEMS: AFEASIBILITY STUDY</t>
  </si>
  <si>
    <t>DIVERSITY OF EXACT SOLUTIONS TO A(3+1)-DIMENSIONAL NONLINEAR EVOLUTION EQUATIONAND ITS REDUCTION</t>
  </si>
  <si>
    <t>DPANET: DEPTH POTENTIALITY-AWARE GATEDATTENTION NETWORK FOR RGB-D SALIENT OBJECTDETECTION</t>
  </si>
  <si>
    <t>DYNAMIC PASSENGER DEMAND ORIENTED METROTRAIN SCHEDULING WITH ENERGY-EFFICIENCY ANDWAITING TIME MINIMIZATION: MIXED-INTEGER LINEARPROGRAMMING APPROACHES</t>
  </si>
  <si>
    <t>DYNAMIC RESPONSE OF THE MULTILAYEREDHALF-SPACE MEDIUM DUE TO THE SPATIALLY PERIODICHARMONIC MOVING LOAD</t>
  </si>
  <si>
    <t>EA-LSTM: EVOLUTIONARY ATTENTION-BASED LSTMFOR TIME SERIES PREDICTION</t>
  </si>
  <si>
    <t>EFFICIENT AND SECURE OUTSOURCING OFDIFFERENTIALLY PRIVATE DATA PUBLISHING WITHMULTIPLE EVALUATORS</t>
  </si>
  <si>
    <t>EFFICIENT SEMITRANSPARENT LAYER-BY-LAYERORGANIC PHOTOVOLTAICS VIA OPTIMIZING WIDEBANDGAP AND NARROW ABSORPTION POLYMER LAYERTHICKNESS</t>
  </si>
  <si>
    <t>EFFICIENT TERNARY NON-FULLERENE POLYMER SOLARCELLS WITH PCE OF 11.92% AND FF OF 76.5%+</t>
  </si>
  <si>
    <t>EMPLOYING LIQUID CRYSTAL MATERIAL AS REGULA-TOR TO ENHANCE PERFORMANCE OF PHOTOMULTIPLI-CATION TYPE POLYMER PHOTODETECTORS</t>
  </si>
  <si>
    <t>ENABLING DEVICE-TO-DEVICE COMMUNICATIONS INMILLIMETER-WAVE 5G CELLULAR NETWORKS</t>
  </si>
  <si>
    <t>ENERGY FLOW MODELING AND OPTIMAL OPERATIONANALYSIS OF THE MICRO ENERGY GRID BASED ONENERGY HUB</t>
  </si>
  <si>
    <t>ENERGY-EFFICIENT METRO TRAIN RESCHEDULING WITHUNCERTAIN TIME-VARIANT PASSENGER DEMANDS: ANAPPROXIMATE DYNAMIC PROGRAMMING APPROACH</t>
  </si>
  <si>
    <t>EXCITON-EXCITON ANNIHILATION IN MOSE2MONOLAYERS</t>
  </si>
  <si>
    <t>EXPERIMENTAL DEMONSTRATION OF ULTRASENSITIVESENSING WITH TERAHERTZ METAMATERIALABSORBERS: A COMPARISON WITH THE METASURFACES</t>
  </si>
  <si>
    <t>FACE STABILITY OF SHIELD TUNNELS CONSIDERING AKINEMATICALLY ADMISSIBLE VELOCITY FIELD OF SOILARCHING</t>
  </si>
  <si>
    <t>FACILE SYNTHESIS OF SINGLE-NICKEL-ATOMICDI SPERSED N-DOPED CARBON FRAMEWORK FOR EFFICIENT ELECTROCHEMICAL CO2 REDUCTION</t>
  </si>
  <si>
    <t>FAULT DIAGNOSIS OF TRAIN PLUG DOOR BASED ON AHYBRID CRITERION FOR IMFS SELECTION ANDFRACTIONAL WAVELET PACKAGE ENERGY ENTROPY</t>
  </si>
  <si>
    <t>FINITE-TIME-PRESCRIBED PERFORMANCE-BASEDADAPTIVE FUZZY CONTROL FOR STRICT-FEEDBACKNONLINEAR SYSTEMS WITH DYNAMIC UNCERTAINTYAND ACTUATOR FAULTS</t>
  </si>
  <si>
    <t>FLIGHT TIME MINIMIZATION OF UAV FOR DATACOLLECTION OVER WIRELESS SENSOR NETWORKS</t>
  </si>
  <si>
    <t>FREE VIBRATION OF SIZE-DEPENDENTMAGNETO-ELECTRO-ELASTIC NANOPLATES BASED ONTHE NONLOCAL THEORY</t>
  </si>
  <si>
    <t>FUZZY FINITE-TIME COMMAND FILTERING OUTPUTFEEDBACK CONTROL OF NONLINEAR SYSTEMS</t>
  </si>
  <si>
    <t>GAPLESS SPIN EXCITATIONS IN THE FIELD-INDUCEDQUANTUM SPIN LIQUID PHASE OF ALPHA-RUCL3</t>
  </si>
  <si>
    <t>GLOBAL STABILITY ANALYSIS OF FRACTIONAL-ORDERHOPFIELD NEURAL NETWORKS WITH TIME DELAY</t>
  </si>
  <si>
    <t>GOVERNMENT REGULATION TO PROMOTECOORDINATED EMISSION REDUCTION AMONGENTERPRISES IN THE GREEN SUPPLY CHAIN BASED ONEVOLUTIONARY GAME ANALYSIS</t>
  </si>
  <si>
    <t>HCP: A FLEXIBLE CNN FRAMEWORK FOR MULTI-LABELIMAGE CLASSIFICATION</t>
  </si>
  <si>
    <t>HIGHLY SENSITIVE PHOTOMULTIPLICATION TYPEPOLYMER PHOTODETECTORS BY MANIPULATINGINTERFACIAL TRAPPED ELECTRON DENSITY</t>
  </si>
  <si>
    <t>HIGH-SAFETY AND HIGH-ENERGY-DENSITY LITHIUMMETAL BATTERIES IN A NOVEL IONIC-LIQUIDELECTROLYTE</t>
  </si>
  <si>
    <t>IDENTIFICATION OF DYNAMIC TRAFFIC CRASH RISK FORCROSS-AREA FREEWAYS BASED ON STATISTICAL ANDMACHINE LEARNING METHODS</t>
  </si>
  <si>
    <t>IMPACTS OF HIGH-SPEED RAIL LINES ON THE CITYNETWORK IN CHINA</t>
  </si>
  <si>
    <t>IN VIVO MOLECULAR IMAGING FOR IMMUNOTHERAPYUSING ULTRA-BRIGHT NEAR-INFRARED-IIB RARE-EARTHNANOPARTICLES</t>
  </si>
  <si>
    <t>INFLUENCE OF DIFFERENT OPEN CIRCUIT VOLTAGETESTS ON STATE OF CHARGE ONLINE ESTIMATION FORLITHIUM-ION BATTERIES</t>
  </si>
  <si>
    <t>INTEGRABILITY CHARACTERISTICS OF A NOVEL(2+1)-DIMENSIONAL NONLINEAR MODEL: PAINLEVEANALYSIS, SOLITON SOLUTIONS, BACKLUNDTRANSFORMATION, LAX PAIR AND INFINITELY MANYCONSERVATION LAWS</t>
  </si>
  <si>
    <t>INTERACTION BEHAVIOR ASSOCIATED WITH AGENERALIZED (2+1)-DIMENSIONAL HIROTA BILINEAREQUATION FOR NONLINEAR WAVES</t>
  </si>
  <si>
    <t>INTERACTION SOLUTIONS TO NONLINEAR PARTIALDIFFERENTIAL EQUATIONS VIA HIROTA BILINEARFORMS: ONE-LUMP-MULTI-STRIPE ANDONE-LUMP-MULTI-SOLITON TYPES</t>
  </si>
  <si>
    <t>IPRIVACY: IMAGE PRIVACY PROTECTION BY IDENTIFYINGSENSITIVE OBJECTS VIA DEEP MULTI-TASK LEARNING</t>
  </si>
  <si>
    <t>JOINT BEAMFORMING AND POWER-SPLITTING CONTROLIN DOWNLINK COOPERATIVE SWIPT NOMA SYSTEMS</t>
  </si>
  <si>
    <t>JOINT SECURITY AND TRAIN CONTROL DESIGN INBLOCKCHAIN-EMPOWERED CBTC SYSTEM</t>
  </si>
  <si>
    <t>LOCALIZED ELECTRON DENSITY ENGINEERING FORSTABILIZED B-GAMMA CSSNI3-BASED PEROVSKITESOLAR CELLS WITH EFFICIENCIES &gt; 10%</t>
  </si>
  <si>
    <t>LUMP AND LUMP-MULTI-KINK SOLUTIONS IN THE(3+1)-DIMENSIONS</t>
  </si>
  <si>
    <t>LUMP SOLUTIONS TO DIMENSIONALLY REDUCED -GKPAND -GBKP EQUATIONS</t>
  </si>
  <si>
    <t>MITTAG-LEFFLER STABILITY OF FRACTIONAL-ORDERHOPFIELD NEURAL NETWORKS</t>
  </si>
  <si>
    <t>M-LUMP SOLUTION, SOLITON SOLUTION AND RATIONALSOLUTION TO A (3+1)-DIMENSIONAL NONLINEAR MODEL</t>
  </si>
  <si>
    <t>MODEL FREE ADAPTIVE ITERATIVE LEARNINGCONSENSUS TRACKING CONTROL FOR A CLASS OFNONLINEAR MULTIAGENT SYSTEMS</t>
  </si>
  <si>
    <t>MODIFIED GAUSSIAN PROCESS REGRESSION MODELSFOR CYCLIC CAPACITY PREDICTION OF LITHIUM-IONBATTERIES</t>
  </si>
  <si>
    <t>MOLECULAR MATERIALS PROPERTY PREDICTIONPACKAGE (MOMAP) 1.0: A SOFTWARE PACKAGE FORPREDICTING THE LUMINESCENT PROPERTIES ANDMOBILITY OF ORGANIC FUNCTIONAL MATERIALS</t>
  </si>
  <si>
    <t>MTOR SIGNALING IN CANCER AND MTOR INHIBITORS INSOLID TUMOR TARGETING THERAPY</t>
  </si>
  <si>
    <t>MULTI-CROP CONVOLUTIONAL NEURAL NETWORKS FORLUNG NODULE MALIGNANCY SUSPICIOUSNESSCLASSIFICATION</t>
  </si>
  <si>
    <t>MULTI-EXPONENTIAL WAVE SOLUTIONS TO TWOEXTENDED JIMBO-MIWA EQUATIONS AND THERESONANCE BEHAVIOR</t>
  </si>
  <si>
    <t>NESTED NETWORK WITH TWO-STREAM PYRAMID FORSALIENT OBJECT DETECTION IN OPTICAL REMOTESENSING IMAGES</t>
  </si>
  <si>
    <t>NEW GENERAL INTERACTION SOLUTIONS TO THE KPIEQUATION VIA AN OPTIONAL DECOUPLING CONDITIONAPPROACH</t>
  </si>
  <si>
    <t>NOVEL EVOLUTIONARY BEHAVIORS OF THE MIXEDSOLUTIONS TO A GENERALIZED BURGERS EQUATIONWITH VARIABLE COEFFICIENTS</t>
  </si>
  <si>
    <t>ON MODEL-FREE ADAPTIVE CONTROL AND ITSSTABILITY ANALYSIS</t>
  </si>
  <si>
    <t>ON THE PERFORMANCE OF RIS-ASSISTED DUAL-HOPUAV COMMUNICATION SYSTEMS</t>
  </si>
  <si>
    <t>OVER 14% EFFICIENCY ALL-POLYMER SOLAR CELLSENABLED BY A LOW BANDGAP POLYMER ACCEPTORWITH LOW ENERGY LOSS AND EFFICIENT CHARGESEPARATION</t>
  </si>
  <si>
    <t>OVER 14.5% EFFICIENCY AND 71.6% FILL FACTOR OFTERNARY ORGANIC SOLAR CELLS WITH 300 NM THICKACTIVE LAYERS</t>
  </si>
  <si>
    <t>OVER 16.7% EFFICIENCY OF TERNARY ORGANICPHOTOVOLTAICS BY EMPLOYING EXTRA PC71BM ASMORPHOLOGY REGULATOR</t>
  </si>
  <si>
    <t>OVER 17.7% EFFICIENCY TERNARY-BLEND ORGANICSOLAR CELLS WITH LOW ENERGY-LOSS AND GOODTHICKNESS-TOLERANCE</t>
  </si>
  <si>
    <t>PAIRWISE PREDICTION-ERROR EXPANSION FOREFFICIENT REVERSIBLE DATA HIDING</t>
  </si>
  <si>
    <t>PAPAYA LEAVES EXTRACT AS A NOVEL ECO-FRIENDLYCORROSION INHIBITOR FOR CU IN H2SO4 MEDIUM</t>
  </si>
  <si>
    <t>PARAFFIN AND PARAFFIN/ALUMINUM FOAM COMPOSITEPHASE CHANGE MATERIAL HEAT STORAGEEXPERIMENTAL STUDY BASED ON THERMALMANAGEMENT OF LI-ION BATTERY</t>
  </si>
  <si>
    <t>PHOTOCATALYTIC DIFFERENCE OF AMOXICILLIN ANDCEFOTAXIME UNDER VISIBLE LIGHT BY MESOPOROUSG-C3N4: MECHANISM, DEGRADATION PATHWAY ANDDFT CALCULATION</t>
  </si>
  <si>
    <t>PHOTOMULTIPLICATION TYPE ORGANICPHOTODETECTORS BASED ON ELECTRON TUNNELINGINJECTION</t>
  </si>
  <si>
    <t>PROPAGATION CHANNELS OF 5G MILLIMETER-WAVEVEHICLE-TO-VEHICLE COMMUNICATIONS</t>
  </si>
  <si>
    <t>PROSPECTIVE MULTIPLE ANTENNA TECHNOLOGIES FORBEYOND 5G</t>
  </si>
  <si>
    <t>QUANTITATIVE ANALYSIS FOR RESILIENCE-BASEDURBAN RAIL SYSTEMS: A HYBRID KNOWLEDGE-BASEDAND DATA-DRIVEN APPROACH</t>
  </si>
  <si>
    <t>RATIONAL COMPATIBILITY IN A TERNARY MATRIXENABLES ALL-SMALL-MOLECULE ORGANIC SOLARCELLS WITH OVER 16% EFFICIENCY</t>
  </si>
  <si>
    <t>RATIONAL SOLUTIONS TO AN EXTENDEDKADOMTSEV-PETVIASHVILI-LIKE EQUATION WITHSYMBOLIC COMPUTATION</t>
  </si>
  <si>
    <t>RECENT PROGRESS IN ALL-SMALL-MOLECULE ORGANICPHOTOVOLTAICS</t>
  </si>
  <si>
    <t>RECENT PROGRESS ON BROADBAND ORGANICPHOTODETECTORS AND THEIR APPLICATIONS</t>
  </si>
  <si>
    <t>RECENT PROGRESS ON HIGHLY SENSITIVE PEROVSKITEPHOTODETECTORS</t>
  </si>
  <si>
    <t>RECENT PROGRESS ON PHOTOMULTIPLICATION TYPEORGANIC PHOTODETECTORS</t>
  </si>
  <si>
    <t>RECONFIGURABLE INTELLIGENT SURFACE AIDED NOMANETWORKS</t>
  </si>
  <si>
    <t>RECONFIGURABLE INTELLIGENT SURFACES: PRINCIPLESAND OPPORTUNITIES</t>
  </si>
  <si>
    <t>REMANUFACTURING FOR THE CIRCULAR ECONOMY: ANEXAMINATION OF CONSUMER SWITCHING BEHAVIOR</t>
  </si>
  <si>
    <t>RESEARCH ADVANCES AND CHALLENGES OFAUTONOMOUS AND CONNECTED GROUND VEHICLES</t>
  </si>
  <si>
    <t>RESONANT BEHAVIOR OF MULTIPLE WAVE SOLUTIONSTO A HIROTA BILINEAR EQUATION</t>
  </si>
  <si>
    <t>RRNET: RELATIONAL REASONING NETWORK WITHPARALLEL MULTISCALE ATTENTION FOR SALIENTOBJECT DETECTION IN OPTICAL REMOTE SENSINGIMAGES</t>
  </si>
  <si>
    <t>SELECTION OF RICH MODEL STEGANALYSIS FEATURESBASED ON DECISION ROUGH SET ALPHA-POSITIVEREGION REDUCTION</t>
  </si>
  <si>
    <t>SEMITRANSPARENT ORGANIC SOLAR CELLS EXHIBITING13.02% EFFICIENCY AND 20.2% AVERAGE VISIBLETRANSMITTANCE</t>
  </si>
  <si>
    <t>SEMITRANSPARENT POLYMER SOLAR CELLS WITH12.37% EFFICIENCY AND 18.6% AVERAGE VISIBLETRANSMITTANCE</t>
  </si>
  <si>
    <t>SHORT-TERM LOAD FORECASTING WITH DEEP RESIDUALNETWORKS</t>
  </si>
  <si>
    <t>SIGNIFICANT PERMISSION IDENTIFICATION FORMACHINE-LEARNING-BASED ANDROID MALWAREDETECTION</t>
  </si>
  <si>
    <t>SMART TERNARY STRATEGY IN PROMOTING THEPERFORMANCE OF POLYMER SOLAR CELLS BASED ONBULK-HETEROJUNCTION OR LAYER-BY-LAYERSTRUCTURE</t>
  </si>
  <si>
    <t>SOFT FLUORESCENT NANOMATERIALS FOR BIOLOGICALAND BIOMEDICAL IMAGING</t>
  </si>
  <si>
    <t>SOLITON SOLUTIONS TO THE B-TYPEKADOMTSEV-PETVIASHVILI EQUATION UNDERGENERAL DISPERSION RELATIONS</t>
  </si>
  <si>
    <t>SOME GENERALIZED PYTHAGOREAN FUZZY BONFERRONIMEAN AGGREGATION OPERATORS WITH THEIR APPLICA-TION TO MULTIATTRIBUTE GROUP DECISION-MAKING</t>
  </si>
  <si>
    <t>SPACE/AERIAL-ASSISTED COMPUTING OFFLOADING FORIOT APPLICATIONS: A LEARNING-BASED APPROACH</t>
  </si>
  <si>
    <t>STABILITY AND BIFURCATION ANALYSIS IN APREDATOR-PREY SYSTEM WITH MICHAELIS-MENTENTYPE PREDATOR HARVESTING</t>
  </si>
  <si>
    <t>STRUCTURAL ORIGIN OF THE HIGH-VOLTAGEINSTABILITY OF LITHIUM COBALT OXIDE</t>
  </si>
  <si>
    <t>STUDY OF LUMP DYNAMICS BASED ON A DIMENSIONA-LLY REDUCED HIROTA BILINEAR EQUATION</t>
  </si>
  <si>
    <t>SURFACE ENGINEERING FOR EXTREMELY ENHANCEDCHARGE SEPARATION AND PHOTOCATALYTICHYDROGEN EVOLUTION ON G-C3N4</t>
  </si>
  <si>
    <t>SYNTHESIS OF LEAD-FREE CS2AGBIX6 (X = CI, BR, I)DOUBLE PEROVSKITE NANOPLATELETS AND THEIRAPPLICATION IN CO2 PHOTOCATALYTIC REDUCTION</t>
  </si>
  <si>
    <t>TERNARY NONFULLERENE POLYMER SOLAR CELLSWITH EFFICIENCY &gt; 13.7% BY INTEGRATING THE ADVAN-TAGES OF THE MATERIALS AND TWO BINARY CELLS</t>
  </si>
  <si>
    <t>THE EFFECTIVE THERMAL CONDUCTIVITY OFUNSATURATED POROUS MEDIA DEDUCED BYPORE-SCALE SPH SIMULATION</t>
  </si>
  <si>
    <t>THE STATE-OF-THE-ART REVIEW ON APPLICATIONS OFINTRUSIVE SENSING, IMAGE PROCESSING TECHNIQUES,AND MACHINE LEARNING METHODS IN PAVEMENTMONITORING AND ANALYSIS</t>
  </si>
  <si>
    <t>THE VARIABLE SEPARATION SOLUTION, FRACTAL ANDCHAOS IN AN EXTENDED COUPLED (2+1)-DIMENSIONALBURGERS SYSTEM</t>
  </si>
  <si>
    <t>TRACKING AND COLLISION AVOIDANCE OF VIRTUALCOUPLING TRAIN CONTROL SYSTEM</t>
  </si>
  <si>
    <t>TUNABLE AND ACTIVE PHONONIC CRYSTALS ANDMETAMATERIALS</t>
  </si>
  <si>
    <t>TWO COMPATIBLE POLYMER DONORS CONTRIBUTESYNERGISTICALLY FOR TERNARY ORGANIC SOLARCELLS WITH 17.53% EFFICIENCY</t>
  </si>
  <si>
    <t>UAV-ASSISTED WIRELESS POWERED COOPERATIVEMOBILE EDGE COMPUTING: JOINT OFFLOADING, CPUCONTROL, AND TRAJECTORY OPTIMIZATION</t>
  </si>
  <si>
    <t>UNDERSTANDING AND LEARNING DISCRIMINANTFEATURES BASED ON MULTIATTENTION 1DCNN FORWHEELSET BEARING FAULT DIAGNOSIS</t>
  </si>
  <si>
    <t>UNDERWATER IMAGE ENHANCEMENT VIA MEDIUMTRANSMISSION-GUIDED MULTI-COLOR SPACEEMBEDDING</t>
  </si>
  <si>
    <t>UNIFORM PERMUTATION OF QUASI-2D PEROVSKITES BYVACUUM POLING FOR EFFICIENT, HIGH-FILL-FACTORSOLAR CELLS</t>
  </si>
  <si>
    <t>WIDE BANDGAP POLYMER WITH NARROW PHOTONHARVESTING IN VISIBLE LIGHT RANGE ENABLES EFFI-CIENT SEMITRANSPARENT ORGANIC PHOTOVOLTAICS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</si>
</sst>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name val="Arial"/>
      <charset val="204"/>
    </font>
    <font>
      <sz val="11"/>
      <name val="宋体"/>
      <charset val="134"/>
      <scheme val="minor"/>
    </font>
    <font>
      <b/>
      <sz val="10"/>
      <name val="Calibri"/>
      <charset val="134"/>
    </font>
    <font>
      <b/>
      <sz val="9"/>
      <name val="SimSun"/>
      <charset val="134"/>
    </font>
    <font>
      <b/>
      <sz val="9"/>
      <name val="宋体"/>
      <charset val="204"/>
    </font>
    <font>
      <b/>
      <sz val="9"/>
      <name val="SimSun"/>
      <charset val="204"/>
    </font>
    <font>
      <sz val="11"/>
      <name val="宋体"/>
      <charset val="204"/>
    </font>
    <font>
      <sz val="10"/>
      <name val="宋体"/>
      <charset val="134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7D7D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Border="1" applyAlignment="1">
      <alignment horizontal="left" vertical="top" wrapText="1"/>
    </xf>
    <xf numFmtId="0" fontId="3" fillId="0" borderId="0" xfId="0" applyFont="1">
      <alignment vertical="center"/>
    </xf>
    <xf numFmtId="0" fontId="4" fillId="0" borderId="1" xfId="0" applyFont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1" fillId="0" borderId="1" xfId="0" applyFont="1" applyBorder="1" applyAlignment="1"/>
    <xf numFmtId="0" fontId="10" fillId="0" borderId="1" xfId="0" applyFont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0" fillId="0" borderId="1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252420</xdr:colOff>
      <xdr:row>3</xdr:row>
      <xdr:rowOff>23812</xdr:rowOff>
    </xdr:to>
    <xdr:pic>
      <xdr:nvPicPr>
        <xdr:cNvPr id="2" name="Picture 1" descr="Pictur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7110095" cy="5378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1457;&#23637;&#25112;&#30053;&#30740;&#31350;2022&#24180;&#31532;12&#2639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1">
          <cell r="A1" t="str">
            <v>论文题目</v>
          </cell>
          <cell r="B1" t="str">
            <v>学科</v>
          </cell>
          <cell r="C1" t="str">
            <v>被引
频次</v>
          </cell>
          <cell r="D1" t="str">
            <v>发表
时间</v>
          </cell>
          <cell r="E1" t="str">
            <v>通讯
作者</v>
          </cell>
          <cell r="F1" t="str">
            <v>通讯作者
所属单位</v>
          </cell>
          <cell r="G1" t="str">
            <v>第一
作者</v>
          </cell>
          <cell r="H1" t="str">
            <v>第一作者
所属单位</v>
          </cell>
          <cell r="I1" t="str">
            <v>主要
作者</v>
          </cell>
          <cell r="J1" t="str">
            <v>主要作者
所属单位</v>
          </cell>
        </row>
        <row r="2">
          <cell r="A2" t="str">
            <v>14.46% EFFICIENCY SMALL MOLECULE ORGANICPHOTOVOLTAICS ENABLED BY THE WELL TRADE-OFFBETWEEN PHASE SEPARATION AND PHOTONHARVESTING</v>
          </cell>
          <cell r="B2" t="str">
            <v>化学</v>
          </cell>
          <cell r="C2">
            <v>66</v>
          </cell>
          <cell r="D2">
            <v>2021</v>
          </cell>
          <cell r="E2" t="str">
            <v>张福俊</v>
          </cell>
          <cell r="F2" t="str">
            <v>物理工程
学院</v>
          </cell>
          <cell r="G2" t="str">
            <v>徐春雨</v>
          </cell>
          <cell r="H2" t="str">
            <v>物理工程
学院</v>
          </cell>
          <cell r="I2" t="str">
            <v>张福俊</v>
          </cell>
          <cell r="J2" t="str">
            <v>物理工程
学院</v>
          </cell>
        </row>
        <row r="3">
          <cell r="A3" t="str">
            <v>5G KEY TECHNOLOGIES FOR SMART RAILWAYS</v>
          </cell>
          <cell r="B3" t="str">
            <v>工程学</v>
          </cell>
          <cell r="C3">
            <v>67</v>
          </cell>
          <cell r="D3">
            <v>2020</v>
          </cell>
          <cell r="E3" t="str">
            <v>艾渤</v>
          </cell>
          <cell r="F3" t="str">
            <v>电信学院</v>
          </cell>
          <cell r="G3" t="str">
            <v>艾渤</v>
          </cell>
          <cell r="H3" t="str">
            <v>电信学院</v>
          </cell>
          <cell r="I3" t="str">
            <v>艾渤</v>
          </cell>
          <cell r="J3" t="str">
            <v>电信学院</v>
          </cell>
        </row>
        <row r="4">
          <cell r="A4" t="str">
            <v>A COMPREHENSIVE TRUSTWORTHY DATA COLLECTIONAPPROACH IN SENSOR-CLOUD SYSTEMS</v>
          </cell>
          <cell r="B4" t="str">
            <v>计算机科
学</v>
          </cell>
          <cell r="C4">
            <v>16</v>
          </cell>
          <cell r="D4">
            <v>2022</v>
          </cell>
          <cell r="E4" t="str">
            <v>-</v>
          </cell>
          <cell r="F4" t="str">
            <v>-</v>
          </cell>
          <cell r="G4" t="str">
            <v>-</v>
          </cell>
          <cell r="H4" t="str">
            <v>-</v>
          </cell>
          <cell r="I4" t="str">
            <v>方维维</v>
          </cell>
          <cell r="J4" t="str">
            <v>计算机
学院</v>
          </cell>
        </row>
        <row r="5">
          <cell r="A5" t="str">
            <v>A COOPERATIVE SCHEDULING MODEL FOR TIMETABLEOPTIMIZATION IN SUBWAY SYSTEMS</v>
          </cell>
          <cell r="B5" t="str">
            <v>工程学</v>
          </cell>
          <cell r="C5">
            <v>152</v>
          </cell>
          <cell r="D5">
            <v>2013</v>
          </cell>
          <cell r="E5" t="str">
            <v>杨欣</v>
          </cell>
          <cell r="F5" t="str">
            <v>国重</v>
          </cell>
          <cell r="G5" t="str">
            <v>杨欣</v>
          </cell>
          <cell r="H5" t="str">
            <v>国重</v>
          </cell>
          <cell r="I5" t="str">
            <v>杨欣</v>
          </cell>
          <cell r="J5" t="str">
            <v>国重</v>
          </cell>
        </row>
        <row r="6">
          <cell r="A6" t="str">
            <v>A CRITICAL REVIEW ON SEMITRANSPARENT ORGANICSOLAR CELLS</v>
          </cell>
          <cell r="B6" t="str">
            <v>材料科学</v>
          </cell>
          <cell r="C6">
            <v>140</v>
          </cell>
          <cell r="D6">
            <v>2020</v>
          </cell>
          <cell r="E6" t="str">
            <v>王智
张福俊</v>
          </cell>
          <cell r="F6" t="str">
            <v>物理工程
学院</v>
          </cell>
          <cell r="G6" t="str">
            <v>胡拯豪</v>
          </cell>
          <cell r="H6" t="str">
            <v>物理工程
学院</v>
          </cell>
          <cell r="I6" t="str">
            <v>王智
张福俊</v>
          </cell>
          <cell r="J6" t="str">
            <v>物理工程
学院</v>
          </cell>
        </row>
        <row r="7">
          <cell r="A7" t="str">
            <v>A DIRECT BILINEAR BACKLUND TRANSFORMATION OF A(2+1)-DIMENSIONAL KORTEWEG-DE VRIES-LIKE MODEL</v>
          </cell>
          <cell r="B7" t="str">
            <v>数学</v>
          </cell>
          <cell r="C7">
            <v>72</v>
          </cell>
          <cell r="D7">
            <v>2015</v>
          </cell>
          <cell r="E7" t="str">
            <v>吕兴</v>
          </cell>
          <cell r="F7" t="str">
            <v>数统学院</v>
          </cell>
          <cell r="G7" t="str">
            <v>吕兴</v>
          </cell>
          <cell r="H7" t="str">
            <v>数统学院</v>
          </cell>
          <cell r="I7" t="str">
            <v>吕兴</v>
          </cell>
          <cell r="J7" t="str">
            <v>数统学院</v>
          </cell>
        </row>
        <row r="8">
          <cell r="A8" t="str">
            <v>A MORTAR SEGMENT-TO-SEGMENT CONTACT METHODFOR STABILIZED TOTAL-LAGRANGIAN SMOOTHEDPARTICLE HYDRODYNAMICS</v>
          </cell>
          <cell r="B8" t="str">
            <v>工程学</v>
          </cell>
          <cell r="C8">
            <v>13</v>
          </cell>
          <cell r="D8">
            <v>2022</v>
          </cell>
          <cell r="E8" t="str">
            <v>-</v>
          </cell>
          <cell r="F8" t="str">
            <v>-</v>
          </cell>
          <cell r="G8" t="str">
            <v>周墨臻</v>
          </cell>
          <cell r="H8" t="str">
            <v>土建学院</v>
          </cell>
          <cell r="I8" t="str">
            <v>周墨臻</v>
          </cell>
          <cell r="J8" t="str">
            <v>土建学院</v>
          </cell>
        </row>
        <row r="9">
          <cell r="A9" t="str">
            <v>A NOTE ON RATIONAL SOLUTIONS TO AHIROTA-SATSUMA-LIKE EQUATION</v>
          </cell>
          <cell r="B9" t="str">
            <v>数学</v>
          </cell>
          <cell r="C9">
            <v>115</v>
          </cell>
          <cell r="D9">
            <v>2016</v>
          </cell>
          <cell r="E9" t="str">
            <v>吕兴</v>
          </cell>
          <cell r="F9" t="str">
            <v>数统学院</v>
          </cell>
          <cell r="G9" t="str">
            <v>吕兴</v>
          </cell>
          <cell r="H9" t="str">
            <v>数统学院</v>
          </cell>
          <cell r="I9" t="str">
            <v>吕兴</v>
          </cell>
          <cell r="J9" t="str">
            <v>数统学院</v>
          </cell>
        </row>
        <row r="10">
          <cell r="A10" t="str">
            <v>A NOVEL DEEPER ONE-DIMENSIONAL CNN WITHRESIDUAL LEARNING FOR FAULT DIAGNOSIS OFWHEELSET BEARINGS IN HIGH-SPEED TRAINS</v>
          </cell>
          <cell r="B10" t="str">
            <v>工程学</v>
          </cell>
          <cell r="C10">
            <v>96</v>
          </cell>
          <cell r="D10">
            <v>2019</v>
          </cell>
          <cell r="E10" t="str">
            <v>刘志亮
秦勇</v>
          </cell>
          <cell r="F10" t="str">
            <v>国重</v>
          </cell>
          <cell r="G10" t="str">
            <v>-</v>
          </cell>
          <cell r="H10" t="str">
            <v>-</v>
          </cell>
          <cell r="I10" t="str">
            <v>刘志亮
秦勇</v>
          </cell>
          <cell r="J10" t="str">
            <v>国重</v>
          </cell>
        </row>
        <row r="11">
          <cell r="A11" t="str">
            <v>A NOVEL WAVELET-SVM SHORT-TIME PASSENGER FLOWPREDICTION IN BEIJING SUBWAY SYSTEM</v>
          </cell>
          <cell r="B11" t="str">
            <v>计算机科
学</v>
          </cell>
          <cell r="C11">
            <v>140</v>
          </cell>
          <cell r="D11">
            <v>2015</v>
          </cell>
          <cell r="E11" t="str">
            <v>-</v>
          </cell>
          <cell r="F11" t="str">
            <v>-</v>
          </cell>
          <cell r="G11" t="str">
            <v>孙宇星</v>
          </cell>
          <cell r="H11" t="str">
            <v>交通运输
学院</v>
          </cell>
          <cell r="I11" t="str">
            <v>孙宇星</v>
          </cell>
          <cell r="J11" t="str">
            <v>交通运输
学院</v>
          </cell>
        </row>
        <row r="12">
          <cell r="A12" t="str">
            <v>A REVIEW ON ORGANIC-INORGANIC HALIDE PEROVSKITE PHOTODETECTORS: DEVICE ENGINEERING AND FUNDAMENTAL PHYSICS</v>
          </cell>
          <cell r="B12" t="str">
            <v>材料
科学</v>
          </cell>
          <cell r="C12">
            <v>390</v>
          </cell>
          <cell r="D12">
            <v>2017</v>
          </cell>
          <cell r="E12" t="str">
            <v>胡斌</v>
          </cell>
          <cell r="F12" t="str">
            <v>物理工程
学院</v>
          </cell>
          <cell r="G12" t="str">
            <v>-</v>
          </cell>
          <cell r="H12" t="str">
            <v>-</v>
          </cell>
          <cell r="I12" t="str">
            <v>胡斌</v>
          </cell>
          <cell r="J12" t="str">
            <v>物理工程
学院</v>
          </cell>
        </row>
        <row r="13">
          <cell r="A13" t="str">
            <v>A ROADWAY SAFETY SUSTAINABLE APPROACH:MODELING FOR REAL-TIME TRAFFIC CRASH WITHLIMITED DATA AND ITS RELIABILITY VERIFICATION</v>
          </cell>
          <cell r="B13" t="str">
            <v>工程学</v>
          </cell>
          <cell r="C13">
            <v>10</v>
          </cell>
          <cell r="D13">
            <v>2022</v>
          </cell>
          <cell r="E13" t="str">
            <v>杨扬</v>
          </cell>
          <cell r="F13" t="str">
            <v>交通运输
学院</v>
          </cell>
          <cell r="G13" t="str">
            <v>袁振洲</v>
          </cell>
          <cell r="H13" t="str">
            <v>交通运输
学院</v>
          </cell>
          <cell r="I13" t="str">
            <v>杨扬</v>
          </cell>
          <cell r="J13" t="str">
            <v>交通运输
学院</v>
          </cell>
        </row>
        <row r="14">
          <cell r="A14" t="str">
            <v>A SHEAR WALL ELEMENT FOR NONLINEAR SEISMICANALYSIS OF SUPER-TALL BUILDINGS USING OPENSEES</v>
          </cell>
          <cell r="B14" t="str">
            <v>工程学</v>
          </cell>
          <cell r="C14">
            <v>143</v>
          </cell>
          <cell r="D14">
            <v>2015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卢  啸</v>
          </cell>
          <cell r="J14" t="str">
            <v>土建学院</v>
          </cell>
        </row>
        <row r="15">
          <cell r="A15" t="str">
            <v>A SUBWAY TRAIN TIMETABLE OPTIMIZATIONAPPROACH BASED ON ENERGY-EFFICIENT OPERATIONSTRATEGY</v>
          </cell>
          <cell r="B15" t="str">
            <v>工程学</v>
          </cell>
          <cell r="C15">
            <v>167</v>
          </cell>
          <cell r="D15">
            <v>2013</v>
          </cell>
          <cell r="E15" t="str">
            <v>宿帅</v>
          </cell>
          <cell r="F15" t="str">
            <v>智慧高铁
系统前沿
科学中心</v>
          </cell>
          <cell r="G15" t="str">
            <v>宿帅</v>
          </cell>
          <cell r="H15" t="str">
            <v>智慧高铁
系统前沿
科学中心</v>
          </cell>
          <cell r="I15" t="str">
            <v>宿帅</v>
          </cell>
          <cell r="J15" t="str">
            <v>智慧高铁
系统前沿
科学中心</v>
          </cell>
        </row>
        <row r="16">
          <cell r="A16" t="str">
            <v>A SURVEY ON ENERGY-EFFICIENT TRAIN OPERATIONFOR URBAN RAIL TRANSIT</v>
          </cell>
          <cell r="B16" t="str">
            <v>工程学</v>
          </cell>
          <cell r="C16">
            <v>155</v>
          </cell>
          <cell r="D16">
            <v>2016</v>
          </cell>
          <cell r="E16" t="str">
            <v>杨欣</v>
          </cell>
          <cell r="F16" t="str">
            <v>国重</v>
          </cell>
          <cell r="G16" t="str">
            <v>杨欣</v>
          </cell>
          <cell r="H16" t="str">
            <v>国重</v>
          </cell>
          <cell r="I16" t="str">
            <v>杨欣</v>
          </cell>
          <cell r="J16" t="str">
            <v>国重</v>
          </cell>
        </row>
        <row r="17">
          <cell r="A17" t="str">
            <v>ABUNDANT EXACT SOLUTIONS AND INTERACTIONPHENOMENA OF THE (2+1)-DIMENSIONAL YTSFEQUATION</v>
          </cell>
          <cell r="B17" t="str">
            <v>数学</v>
          </cell>
          <cell r="C17">
            <v>75</v>
          </cell>
          <cell r="D17">
            <v>2019</v>
          </cell>
          <cell r="E17" t="str">
            <v>吕兴</v>
          </cell>
          <cell r="F17" t="str">
            <v>数统学院</v>
          </cell>
          <cell r="G17" t="str">
            <v>陈思佳</v>
          </cell>
          <cell r="H17" t="str">
            <v>数统学院</v>
          </cell>
          <cell r="I17" t="str">
            <v>吕兴</v>
          </cell>
          <cell r="J17" t="str">
            <v>数统学院</v>
          </cell>
        </row>
        <row r="18">
          <cell r="A18" t="str">
            <v>ACHIEVING 17.4% EFFICIENCY OF TERNARY ORGANICPHOTOVOLTAICS WITH TWO WELL-COMPATIBLENONFULLERENE ACCEPTORS FOR MINIMIZING ENERGYLOSS</v>
          </cell>
          <cell r="B18" t="str">
            <v>材料
科学</v>
          </cell>
          <cell r="C18">
            <v>124</v>
          </cell>
          <cell r="D18">
            <v>2020</v>
          </cell>
          <cell r="E18" t="str">
            <v>张福俊</v>
          </cell>
          <cell r="F18" t="str">
            <v>物理工程
学院</v>
          </cell>
          <cell r="G18" t="str">
            <v>马晓玲</v>
          </cell>
          <cell r="H18" t="str">
            <v>物理工程
学院</v>
          </cell>
          <cell r="I18" t="str">
            <v>张福俊</v>
          </cell>
          <cell r="J18" t="str">
            <v>物理工程
学院</v>
          </cell>
        </row>
        <row r="19">
          <cell r="A19" t="str">
            <v>ACHIEVING 17.5% EFFICIENCY FOR POLYMER SOLARCELLS VIA A DONOR AND ACCEPTOR LAYEREDOPTIMIZATION STRATEGY</v>
          </cell>
          <cell r="B19" t="str">
            <v>材料
科学</v>
          </cell>
          <cell r="C19">
            <v>16</v>
          </cell>
          <cell r="D19">
            <v>2022</v>
          </cell>
          <cell r="E19" t="str">
            <v>张福俊</v>
          </cell>
          <cell r="F19" t="str">
            <v>物理工程
学院</v>
          </cell>
          <cell r="G19" t="str">
            <v>徐文婧</v>
          </cell>
          <cell r="H19" t="str">
            <v>物理工程
学院</v>
          </cell>
          <cell r="I19" t="str">
            <v>张福俊</v>
          </cell>
          <cell r="J19" t="str">
            <v>物理工程
学院</v>
          </cell>
        </row>
        <row r="20">
          <cell r="A20" t="str">
            <v>ADAPTIVE FUZZY DECENTRALIZED CONTROL FOR ACLASS OF STRONG INTERCONNECTED NONLINEARSYSTEMS WITH UNMODELED DYNAMICS</v>
          </cell>
          <cell r="B20" t="str">
            <v>工程学</v>
          </cell>
          <cell r="C20">
            <v>114</v>
          </cell>
          <cell r="D20">
            <v>2018</v>
          </cell>
          <cell r="E20" t="str">
            <v>王焕清</v>
          </cell>
          <cell r="F20" t="str">
            <v>机电学院</v>
          </cell>
          <cell r="G20" t="str">
            <v>王焕清</v>
          </cell>
          <cell r="H20" t="str">
            <v>机电学院</v>
          </cell>
          <cell r="I20" t="str">
            <v>王焕清</v>
          </cell>
          <cell r="J20" t="str">
            <v>机电学院</v>
          </cell>
        </row>
        <row r="21">
          <cell r="A21" t="str">
            <v>ADAPTIVE TRANSITION PROBABILITY MATRIX-BASEDPARALLEL IMM ALGORITHM</v>
          </cell>
          <cell r="B21" t="str">
            <v>工程学</v>
          </cell>
          <cell r="C21">
            <v>50</v>
          </cell>
          <cell r="D21">
            <v>2021</v>
          </cell>
          <cell r="E21" t="str">
            <v>文韬</v>
          </cell>
          <cell r="F21" t="str">
            <v>电信学院</v>
          </cell>
          <cell r="G21" t="str">
            <v>曹源</v>
          </cell>
          <cell r="H21" t="str">
            <v>轨道交通
运行控制
系统国家
工程研究
中心</v>
          </cell>
          <cell r="I21" t="str">
            <v>文韬</v>
          </cell>
          <cell r="J21" t="str">
            <v>电信学院</v>
          </cell>
        </row>
        <row r="22">
          <cell r="A22" t="str">
            <v>ADVANCED PREDICTION OF TUNNEL BORING MACHINEPERFORMANCE BASED ON BIG DATA</v>
          </cell>
          <cell r="B22" t="str">
            <v>地球科学</v>
          </cell>
          <cell r="C22">
            <v>30</v>
          </cell>
          <cell r="D22">
            <v>2021</v>
          </cell>
          <cell r="E22" t="str">
            <v>李旭</v>
          </cell>
          <cell r="F22" t="str">
            <v>电信学院</v>
          </cell>
          <cell r="G22" t="str">
            <v>-</v>
          </cell>
          <cell r="H22" t="str">
            <v>-</v>
          </cell>
          <cell r="I22" t="str">
            <v>李旭</v>
          </cell>
          <cell r="J22" t="str">
            <v>电信学院</v>
          </cell>
        </row>
        <row r="23">
          <cell r="A23" t="str">
            <v>ALIGNSEG: FEATURE-ALIGNED SEGMENTATIONNETWORKS</v>
          </cell>
          <cell r="B23" t="str">
            <v>工程学</v>
          </cell>
          <cell r="C23">
            <v>14</v>
          </cell>
          <cell r="D23">
            <v>2022</v>
          </cell>
          <cell r="E23" t="str">
            <v>-</v>
          </cell>
          <cell r="F23" t="str">
            <v>-</v>
          </cell>
          <cell r="G23" t="str">
            <v>-</v>
          </cell>
          <cell r="H23" t="str">
            <v>-</v>
          </cell>
          <cell r="I23" t="str">
            <v>魏云超</v>
          </cell>
          <cell r="J23" t="str">
            <v>计算机
学院</v>
          </cell>
        </row>
        <row r="24">
          <cell r="A24" t="str">
            <v>ALLOY-LIKE TERNARY POLYMER SOLAR CELLS WITHOVER 17.2% EFFICIENCY</v>
          </cell>
          <cell r="B24" t="str">
            <v>材料
科学</v>
          </cell>
          <cell r="C24">
            <v>181</v>
          </cell>
          <cell r="D24">
            <v>2020</v>
          </cell>
          <cell r="E24" t="str">
            <v>张福俊</v>
          </cell>
          <cell r="F24" t="str">
            <v>物理工程
学院</v>
          </cell>
          <cell r="G24" t="str">
            <v>安桥石</v>
          </cell>
          <cell r="H24" t="str">
            <v>物理工程
学院</v>
          </cell>
          <cell r="I24" t="str">
            <v>张福俊</v>
          </cell>
          <cell r="J24" t="str">
            <v>物理工程
学院</v>
          </cell>
        </row>
        <row r="25">
          <cell r="A25" t="str">
            <v>AMBIENT BACKSCATTER COMMUNICATION SYSTEMS:DETECTION AND PERFORMANCE ANALYSIS</v>
          </cell>
          <cell r="B25" t="str">
            <v>计算机科
学</v>
          </cell>
          <cell r="C25">
            <v>171</v>
          </cell>
          <cell r="D25">
            <v>2016</v>
          </cell>
          <cell r="E25" t="str">
            <v>-</v>
          </cell>
          <cell r="F25" t="str">
            <v>-</v>
          </cell>
          <cell r="G25" t="str">
            <v>王公仆</v>
          </cell>
          <cell r="H25" t="str">
            <v>计算机
学院</v>
          </cell>
          <cell r="I25" t="str">
            <v>王公仆</v>
          </cell>
          <cell r="J25" t="str">
            <v>计算机
学院</v>
          </cell>
        </row>
        <row r="26">
          <cell r="A26" t="str">
            <v>AMORPHOUS PHOSPHORUS/NITROGEN-DOPEDGRAPHENE PAPER FOR ULTRASTABLE SODIUM-IONBATTERIES</v>
          </cell>
          <cell r="B26" t="str">
            <v>材料科学</v>
          </cell>
          <cell r="C26">
            <v>297</v>
          </cell>
          <cell r="D26">
            <v>2016</v>
          </cell>
          <cell r="E26" t="str">
            <v>王熙</v>
          </cell>
          <cell r="F26" t="str">
            <v>物理工程
学院</v>
          </cell>
          <cell r="G26" t="str">
            <v>-</v>
          </cell>
          <cell r="H26" t="str">
            <v>-</v>
          </cell>
          <cell r="I26" t="str">
            <v>王熙</v>
          </cell>
          <cell r="J26" t="str">
            <v>物理工程
学院</v>
          </cell>
        </row>
        <row r="27">
          <cell r="A27" t="str">
            <v>AN ENERGY-EFFICIENT TRAIN OPERATION APPROACHBY INTEGRATING THE METRO TIMETABLING ANDECO-DRIVING</v>
          </cell>
          <cell r="B27" t="str">
            <v>工程学</v>
          </cell>
          <cell r="C27">
            <v>92</v>
          </cell>
          <cell r="D27">
            <v>2020</v>
          </cell>
          <cell r="E27" t="str">
            <v>曹源</v>
          </cell>
          <cell r="F27" t="str">
            <v>轨道交通
运行控制
系统国家
工程研究
中心</v>
          </cell>
          <cell r="G27" t="str">
            <v>宿帅</v>
          </cell>
          <cell r="H27" t="str">
            <v>智慧高铁
系统前沿
科学中心</v>
          </cell>
          <cell r="I27" t="str">
            <v>曹源</v>
          </cell>
          <cell r="J27" t="str">
            <v>轨道交通
运行控制
系统国家
工程研究
中心</v>
          </cell>
        </row>
        <row r="28">
          <cell r="A28" t="str">
            <v>AN OVERALL DISTRIBUTION PARTICLE SWARMOPTIMIZATION MPPT ALGORITHM FOR PHOTOVOLTAICSYSTEM UNDER PARTIAL SHADING</v>
          </cell>
          <cell r="B28" t="str">
            <v>工程学</v>
          </cell>
          <cell r="C28">
            <v>142</v>
          </cell>
          <cell r="D28">
            <v>2019</v>
          </cell>
          <cell r="E28" t="str">
            <v>李虹</v>
          </cell>
          <cell r="F28" t="str">
            <v>电气学院</v>
          </cell>
          <cell r="G28" t="str">
            <v>李虹</v>
          </cell>
          <cell r="H28" t="str">
            <v>电气学院</v>
          </cell>
          <cell r="I28" t="str">
            <v>李虹</v>
          </cell>
          <cell r="J28" t="str">
            <v>电气学院</v>
          </cell>
        </row>
        <row r="29">
          <cell r="A29" t="str">
            <v>AN OVERVIEW OF DYNAMIC-LINEARIZATION-BASEDDATA-DRIVEN CONTROL AND APPLICATIONS</v>
          </cell>
          <cell r="B29" t="str">
            <v>工程学</v>
          </cell>
          <cell r="C29">
            <v>155</v>
          </cell>
          <cell r="D29">
            <v>2017</v>
          </cell>
          <cell r="E29" t="str">
            <v>侯忠生</v>
          </cell>
          <cell r="F29" t="str">
            <v>电信学院</v>
          </cell>
          <cell r="G29" t="str">
            <v>侯忠生</v>
          </cell>
          <cell r="H29" t="str">
            <v>电信学院</v>
          </cell>
          <cell r="I29" t="str">
            <v>侯忠生</v>
          </cell>
          <cell r="J29" t="str">
            <v>电信学院</v>
          </cell>
        </row>
        <row r="30">
          <cell r="A30" t="str">
            <v>AN UNDERWATER IMAGE ENHANCEMENT BENCHMARK DATASET AND BEYOND</v>
          </cell>
          <cell r="B30" t="str">
            <v>工程学</v>
          </cell>
          <cell r="C30">
            <v>205</v>
          </cell>
          <cell r="D30">
            <v>2020</v>
          </cell>
          <cell r="E30" t="str">
            <v>-</v>
          </cell>
          <cell r="F30" t="str">
            <v>-</v>
          </cell>
          <cell r="G30" t="str">
            <v>-</v>
          </cell>
          <cell r="H30" t="str">
            <v>-</v>
          </cell>
          <cell r="I30" t="str">
            <v>丛润民</v>
          </cell>
          <cell r="J30" t="str">
            <v>计算机
学院</v>
          </cell>
        </row>
        <row r="31">
          <cell r="A31" t="str">
            <v>ANALYTICAL ALGORITHM FOR LONGITUDINALDEFORMATION PROFILE OF A DEEP TUNNEL</v>
          </cell>
          <cell r="B31" t="str">
            <v>地球
科学</v>
          </cell>
          <cell r="C31">
            <v>36</v>
          </cell>
          <cell r="D31">
            <v>2021</v>
          </cell>
          <cell r="E31" t="str">
            <v>房倩</v>
          </cell>
          <cell r="F31" t="str">
            <v>土建学院</v>
          </cell>
          <cell r="G31" t="str">
            <v>房倩</v>
          </cell>
          <cell r="H31" t="str">
            <v>土建学院</v>
          </cell>
          <cell r="I31" t="str">
            <v>房倩</v>
          </cell>
          <cell r="J31" t="str">
            <v>土建学院</v>
          </cell>
        </row>
        <row r="32">
          <cell r="A32" t="str">
            <v>ANALYTICAL SOLUTION FOR LINED CIRCULAR TUNNELSIN DEEP VISCOELASTIC BURGERS ROCK CONSIDERINGTHE LONGITUDINAL DISCONTINUOUS EXCAVATION ANDSEQUENTIAL INSTALLATION OF LINERS</v>
          </cell>
          <cell r="B32" t="str">
            <v>工程学</v>
          </cell>
          <cell r="C32">
            <v>35</v>
          </cell>
          <cell r="D32">
            <v>2021</v>
          </cell>
          <cell r="E32" t="str">
            <v>-</v>
          </cell>
          <cell r="F32" t="str">
            <v>-</v>
          </cell>
          <cell r="G32" t="str">
            <v>-</v>
          </cell>
          <cell r="H32" t="str">
            <v>-</v>
          </cell>
          <cell r="I32" t="str">
            <v>刘保国</v>
          </cell>
          <cell r="J32" t="str">
            <v>土建学院</v>
          </cell>
        </row>
        <row r="33">
          <cell r="A33" t="str">
            <v>ANGULAR VELOCITY MEASUREMENT WITH IMPROVEDSCALE FACTOR BASED ON A WIDEBAND-TUNABLEOPTOELECTRONIC OSCILLATOR</v>
          </cell>
          <cell r="B33" t="str">
            <v>工程学</v>
          </cell>
          <cell r="C33">
            <v>38</v>
          </cell>
          <cell r="D33">
            <v>2021</v>
          </cell>
          <cell r="E33" t="str">
            <v>王目光</v>
          </cell>
          <cell r="F33" t="str">
            <v>电信学院</v>
          </cell>
          <cell r="G33" t="str">
            <v>张敬</v>
          </cell>
          <cell r="H33" t="str">
            <v>电信学院</v>
          </cell>
          <cell r="I33" t="str">
            <v>王目光</v>
          </cell>
          <cell r="J33" t="str">
            <v>电信学院</v>
          </cell>
        </row>
        <row r="34">
          <cell r="A34" t="str">
            <v>AOI-MINIMAL TRAJECTORY PLANNING AND DATACOLLECTION IN UAV-ASSISTED WIRELESS POWERED IOTNETWORKS</v>
          </cell>
          <cell r="B34" t="str">
            <v>计算机科
学</v>
          </cell>
          <cell r="C34">
            <v>40</v>
          </cell>
          <cell r="D34">
            <v>2021</v>
          </cell>
          <cell r="E34" t="str">
            <v>熊轲</v>
          </cell>
          <cell r="F34" t="str">
            <v>计算机学
院</v>
          </cell>
          <cell r="G34" t="str">
            <v>胡慧敏</v>
          </cell>
          <cell r="H34" t="str">
            <v>计算机学
院</v>
          </cell>
          <cell r="I34" t="str">
            <v>熊轲</v>
          </cell>
          <cell r="J34" t="str">
            <v>计算机
学院</v>
          </cell>
        </row>
        <row r="35">
          <cell r="A35" t="str">
            <v>APPROACHING 18% EFFICIENCY OF TERNARY ORGANICPHOTOVOLTAICS WITH WIDE BANDGAP POLYMERDONOR AND WELL COMPATIBLE Y6:Y6- 1O AS ACCEPTOR</v>
          </cell>
          <cell r="B35" t="str">
            <v>材料
科学</v>
          </cell>
          <cell r="C35">
            <v>115</v>
          </cell>
          <cell r="D35">
            <v>2021</v>
          </cell>
          <cell r="E35" t="str">
            <v>-</v>
          </cell>
          <cell r="F35" t="str">
            <v>-</v>
          </cell>
          <cell r="G35" t="str">
            <v>马晓玲</v>
          </cell>
          <cell r="H35" t="str">
            <v>物理工程
学院</v>
          </cell>
          <cell r="I35" t="str">
            <v>马晓玲</v>
          </cell>
          <cell r="J35" t="str">
            <v>物理工程
学院</v>
          </cell>
        </row>
        <row r="36">
          <cell r="A36" t="str">
            <v>ASIF-NET: ATTENTION STEERED INTERWEAVE FUSIONNETWORK FOR RGB-D SALIENT OBJECT DETECTION</v>
          </cell>
          <cell r="B36" t="str">
            <v>计算机科
学</v>
          </cell>
          <cell r="C36">
            <v>72</v>
          </cell>
          <cell r="D36">
            <v>2021</v>
          </cell>
          <cell r="E36" t="str">
            <v>丛润民</v>
          </cell>
          <cell r="F36" t="str">
            <v>计算机学
院</v>
          </cell>
          <cell r="G36" t="str">
            <v>丛润民</v>
          </cell>
          <cell r="H36" t="str">
            <v>计算机学
院</v>
          </cell>
          <cell r="I36" t="str">
            <v>丛润民</v>
          </cell>
          <cell r="J36" t="str">
            <v>计算机
学院</v>
          </cell>
        </row>
        <row r="37">
          <cell r="A37" t="str">
            <v>ASYMMETRICAL LADDER-TYPE DONOR-INDUCED POLARSMALL MOLECULE ACCEPTOR TO PROMOTE FILLFACTORS APPROACHING 77% FOR HIGH-PERFORMANCENONFULLERENE POLYMER SOLAR CELLS</v>
          </cell>
          <cell r="B37" t="str">
            <v>材料科学</v>
          </cell>
          <cell r="C37">
            <v>205</v>
          </cell>
          <cell r="D37">
            <v>2018</v>
          </cell>
          <cell r="E37" t="str">
            <v>张福俊</v>
          </cell>
          <cell r="F37" t="str">
            <v>物理工程
学院</v>
          </cell>
          <cell r="G37" t="str">
            <v>-</v>
          </cell>
          <cell r="H37" t="str">
            <v>-</v>
          </cell>
          <cell r="I37" t="str">
            <v>张福俊</v>
          </cell>
          <cell r="J37" t="str">
            <v>物理工程
学院</v>
          </cell>
        </row>
        <row r="38">
          <cell r="A38" t="str">
            <v>BACKLUND TRANSFORMATION, EXACT SOLUTIONS ANDINTERACTION BEHAVIOUR OF THE (3+1)-DIMENSIONALHIROTA-SATSUMA-ITO-LIKE EQUATION</v>
          </cell>
          <cell r="B38" t="str">
            <v>物理学</v>
          </cell>
          <cell r="C38">
            <v>120</v>
          </cell>
          <cell r="D38">
            <v>2020</v>
          </cell>
          <cell r="E38" t="str">
            <v>吕兴</v>
          </cell>
          <cell r="F38" t="str">
            <v>数统学院</v>
          </cell>
          <cell r="G38" t="str">
            <v>陈思佳</v>
          </cell>
          <cell r="H38" t="str">
            <v>数统学院</v>
          </cell>
          <cell r="I38" t="str">
            <v>吕兴</v>
          </cell>
          <cell r="J38" t="str">
            <v>数统学院</v>
          </cell>
        </row>
        <row r="39">
          <cell r="A39" t="str">
            <v>BACKLUND TRANSFORMATION, MULTIPLE WAVESOLUTIONS AND LUMP SOLUTIONS TO A(3+1)-DIMENSIONAL NONLINEAR EVOLUTION EQUATION</v>
          </cell>
          <cell r="B39" t="str">
            <v>工程学</v>
          </cell>
          <cell r="C39">
            <v>124</v>
          </cell>
          <cell r="D39">
            <v>2017</v>
          </cell>
          <cell r="E39" t="str">
            <v>吕兴</v>
          </cell>
          <cell r="F39" t="str">
            <v>数统学院</v>
          </cell>
          <cell r="G39" t="str">
            <v>高丽娜</v>
          </cell>
          <cell r="H39" t="str">
            <v>数统学院</v>
          </cell>
          <cell r="I39" t="str">
            <v>吕兴</v>
          </cell>
          <cell r="J39" t="str">
            <v>数统学院</v>
          </cell>
        </row>
        <row r="40">
          <cell r="A40" t="str">
            <v>BACKLUND TRANSFORMATION, PFAFFIAN, WRONSKIANAND GRAMMIAN SOLUTIONS TO THE(3+1)-DIMENSIONAL GENERALIZEDKADOMTSEV-PETVIASHVILI EQUATION</v>
          </cell>
          <cell r="B40" t="str">
            <v>数学</v>
          </cell>
          <cell r="C40">
            <v>54</v>
          </cell>
          <cell r="D40">
            <v>2021</v>
          </cell>
          <cell r="E40" t="str">
            <v>吕兴</v>
          </cell>
          <cell r="F40" t="str">
            <v>数统学院</v>
          </cell>
          <cell r="G40" t="str">
            <v>贺雪姣</v>
          </cell>
          <cell r="H40" t="str">
            <v>数统学院</v>
          </cell>
          <cell r="I40" t="str">
            <v>吕兴</v>
          </cell>
          <cell r="J40" t="str">
            <v>数统学院</v>
          </cell>
        </row>
        <row r="41">
          <cell r="A41" t="str">
            <v>BATTERY HEALTH PROGNOSIS FOR ELECTRIC VEHICLESUSING SAMPLE ENTROPY AND SPARSE BAYESIANPREDICTIVE MODELING</v>
          </cell>
          <cell r="B41" t="str">
            <v>工程学</v>
          </cell>
          <cell r="C41">
            <v>230</v>
          </cell>
          <cell r="D41">
            <v>2016</v>
          </cell>
          <cell r="E41" t="str">
            <v>胡晓松</v>
          </cell>
          <cell r="F41" t="str">
            <v>电气学院</v>
          </cell>
          <cell r="G41" t="str">
            <v>胡晓松</v>
          </cell>
          <cell r="H41" t="str">
            <v>电气学院</v>
          </cell>
          <cell r="I41" t="str">
            <v>胡晓松</v>
          </cell>
          <cell r="J41" t="str">
            <v>电气学院</v>
          </cell>
        </row>
        <row r="42">
          <cell r="A42" t="str">
            <v>BENCHMARK ANALYSIS FOR ROBUSTNESS OFMULTI-SCALE URBAN ROAD NETWORKS UNDER GLOBALDISRUPTIONS</v>
          </cell>
          <cell r="B42" t="str">
            <v>工程学</v>
          </cell>
          <cell r="C42">
            <v>20</v>
          </cell>
          <cell r="D42">
            <v>2022</v>
          </cell>
          <cell r="E42" t="str">
            <v>-</v>
          </cell>
          <cell r="F42" t="str">
            <v>-</v>
          </cell>
          <cell r="G42" t="str">
            <v>尚文龙</v>
          </cell>
          <cell r="H42" t="str">
            <v>交通运输
学院</v>
          </cell>
          <cell r="I42" t="str">
            <v>尚文龙</v>
          </cell>
          <cell r="J42" t="str">
            <v>交通运输
学院</v>
          </cell>
        </row>
        <row r="43">
          <cell r="A43" t="str">
            <v>BIG DATA ANALYTICS IN INTELLIGENTTRANSPORTATION SYSTEMS: A SURVEY</v>
          </cell>
          <cell r="B43" t="str">
            <v>工程学</v>
          </cell>
          <cell r="C43">
            <v>239</v>
          </cell>
          <cell r="D43">
            <v>2019</v>
          </cell>
          <cell r="E43" t="str">
            <v>-</v>
          </cell>
          <cell r="F43" t="str">
            <v>-</v>
          </cell>
          <cell r="G43" t="str">
            <v>朱力</v>
          </cell>
          <cell r="H43" t="str">
            <v>国重</v>
          </cell>
          <cell r="I43" t="str">
            <v>朱力</v>
          </cell>
          <cell r="J43" t="str">
            <v>国重</v>
          </cell>
        </row>
        <row r="44">
          <cell r="A44" t="str">
            <v>BIO-INSPIRED SPEED CURVE OPTIMIZATION ANDSLIDING MODE TRACKING CONTROL FOR SUBWAYTRAINS</v>
          </cell>
          <cell r="B44" t="str">
            <v>工程学</v>
          </cell>
          <cell r="C44">
            <v>110</v>
          </cell>
          <cell r="D44">
            <v>2019</v>
          </cell>
          <cell r="E44" t="str">
            <v>刘峰</v>
          </cell>
          <cell r="F44" t="str">
            <v>计算机
学院</v>
          </cell>
          <cell r="G44" t="str">
            <v>曹源</v>
          </cell>
          <cell r="H44" t="str">
            <v>轨道交通
运行控制
系统国家
工程研究
中心</v>
          </cell>
          <cell r="I44" t="str">
            <v>刘峰</v>
          </cell>
          <cell r="J44" t="str">
            <v>计算机
学院</v>
          </cell>
        </row>
        <row r="45">
          <cell r="A45" t="str">
            <v>BLOCKCHAIN-BASED FRAMEWORK FOR IMPROVINGSUPPLY CHAIN TRACEABILITY AND INFORMATIONSHARING IN PRECAST CONSTRUCTION</v>
          </cell>
          <cell r="B45" t="str">
            <v>工程学</v>
          </cell>
          <cell r="C45">
            <v>89</v>
          </cell>
          <cell r="D45">
            <v>2020</v>
          </cell>
          <cell r="E45" t="str">
            <v>任旭</v>
          </cell>
          <cell r="F45" t="str">
            <v>经管学院</v>
          </cell>
          <cell r="G45" t="str">
            <v>-</v>
          </cell>
          <cell r="H45" t="str">
            <v>-</v>
          </cell>
          <cell r="I45" t="str">
            <v>任旭</v>
          </cell>
          <cell r="J45" t="str">
            <v>经管学院</v>
          </cell>
        </row>
        <row r="46">
          <cell r="A46" t="str">
            <v>BOOSTED EFFICIENCY OVER 18. 1% OF POLYMER SOLARCELLS BY EMPLOYING LARGE EXTINCTIONCOEFFICIENTS MATERIAL AS THE THIRD COMPONENT</v>
          </cell>
          <cell r="B46" t="str">
            <v>化学</v>
          </cell>
          <cell r="C46">
            <v>14</v>
          </cell>
          <cell r="D46">
            <v>2022</v>
          </cell>
          <cell r="E46" t="str">
            <v>马晓玲
张福俊</v>
          </cell>
          <cell r="F46" t="str">
            <v>物理工程
学院</v>
          </cell>
          <cell r="G46" t="str">
            <v>张淑萍</v>
          </cell>
          <cell r="H46" t="str">
            <v>物理工程
学院</v>
          </cell>
          <cell r="I46" t="str">
            <v>马晓玲
张福俊</v>
          </cell>
          <cell r="J46" t="str">
            <v>物理工程
学院</v>
          </cell>
        </row>
        <row r="47">
          <cell r="A47" t="str">
            <v>CAN THE COVID- 19 RISK PERCEPTION AFFECT TOURISTSRESPONSIBLE BEHAVIOR INTENTION: AN APPLICATIONOF THE STRUCTURAL EQUATION MODEL</v>
          </cell>
          <cell r="B47" t="str">
            <v>社会
科学</v>
          </cell>
          <cell r="C47">
            <v>47</v>
          </cell>
          <cell r="D47">
            <v>2021</v>
          </cell>
          <cell r="E47" t="str">
            <v>Dai,Ya
qin</v>
          </cell>
          <cell r="F47" t="str">
            <v>经管学院</v>
          </cell>
          <cell r="G47" t="str">
            <v>-</v>
          </cell>
          <cell r="H47" t="str">
            <v>-</v>
          </cell>
          <cell r="I47" t="str">
            <v>Dai,Ya
qin</v>
          </cell>
          <cell r="J47" t="str">
            <v>经管学院</v>
          </cell>
        </row>
        <row r="48">
          <cell r="A48" t="str">
            <v>CELL-FREE MASSIVE MIMO: A NEW NEXT-GENERATIONPARADIGM</v>
          </cell>
          <cell r="B48" t="str">
            <v>工程学</v>
          </cell>
          <cell r="C48">
            <v>136</v>
          </cell>
          <cell r="D48">
            <v>2019</v>
          </cell>
          <cell r="E48" t="str">
            <v>章嘉懿</v>
          </cell>
          <cell r="F48" t="str">
            <v>电信学院</v>
          </cell>
          <cell r="G48" t="str">
            <v>章嘉懿</v>
          </cell>
          <cell r="H48" t="str">
            <v>电信学院</v>
          </cell>
          <cell r="I48" t="str">
            <v>章嘉懿</v>
          </cell>
          <cell r="J48" t="str">
            <v>电信学院</v>
          </cell>
        </row>
        <row r="49">
          <cell r="A49" t="str">
            <v>CHALLENGES TOWARD WIRELESS COMMUNICATIONSFOR HIGH-SPEED RAILWAY</v>
          </cell>
          <cell r="B49" t="str">
            <v>工程学</v>
          </cell>
          <cell r="C49">
            <v>191</v>
          </cell>
          <cell r="D49">
            <v>2014</v>
          </cell>
          <cell r="E49" t="str">
            <v>艾渤</v>
          </cell>
          <cell r="F49" t="str">
            <v>电信学院</v>
          </cell>
          <cell r="G49" t="str">
            <v>艾渤</v>
          </cell>
          <cell r="H49" t="str">
            <v>电信学院</v>
          </cell>
          <cell r="I49" t="str">
            <v>艾渤</v>
          </cell>
          <cell r="J49" t="str">
            <v>电信学院</v>
          </cell>
        </row>
        <row r="50">
          <cell r="A50" t="str">
            <v>CHANNEL ESTIMATION AND PERFORMANCE ANALYSISOF ONE-BIT MASSIVE MIMO SYSTEMS</v>
          </cell>
          <cell r="B50" t="str">
            <v>工程学</v>
          </cell>
          <cell r="C50">
            <v>156</v>
          </cell>
          <cell r="D50">
            <v>2017</v>
          </cell>
          <cell r="E50" t="str">
            <v>刘留</v>
          </cell>
          <cell r="F50" t="str">
            <v>电信学院</v>
          </cell>
          <cell r="G50" t="str">
            <v>李泳志</v>
          </cell>
          <cell r="H50" t="str">
            <v>-</v>
          </cell>
          <cell r="I50" t="str">
            <v>刘留</v>
          </cell>
          <cell r="J50" t="str">
            <v>电信学院</v>
          </cell>
        </row>
        <row r="51">
          <cell r="A51" t="str">
            <v>COMPARISON OF DIFFERENT COOLING METHODS FORLITHIUM ION BATTERY CELLS</v>
          </cell>
          <cell r="B51" t="str">
            <v>工程学</v>
          </cell>
          <cell r="C51">
            <v>260</v>
          </cell>
          <cell r="D51">
            <v>2016</v>
          </cell>
          <cell r="E51" t="str">
            <v>-</v>
          </cell>
          <cell r="F51" t="str">
            <v>-</v>
          </cell>
          <cell r="G51" t="str">
            <v>陈大分</v>
          </cell>
          <cell r="H51" t="str">
            <v>电信学院</v>
          </cell>
          <cell r="I51" t="str">
            <v>陈大分</v>
          </cell>
          <cell r="J51" t="str">
            <v>电信学院</v>
          </cell>
        </row>
        <row r="52">
          <cell r="A52" t="str">
            <v>COMPUTATION OFFLOADING AND RESOURCEALLOCATION FOR CLOUD ASSISTED MOBILE EDGECOMPUTING IN VEHICULAR NETWORKS</v>
          </cell>
          <cell r="B52" t="str">
            <v>工程学</v>
          </cell>
          <cell r="C52">
            <v>226</v>
          </cell>
          <cell r="D52">
            <v>2019</v>
          </cell>
          <cell r="E52" t="str">
            <v>-</v>
          </cell>
          <cell r="F52" t="str">
            <v>-</v>
          </cell>
          <cell r="G52" t="str">
            <v>赵军辉</v>
          </cell>
          <cell r="H52" t="str">
            <v>电信学院</v>
          </cell>
          <cell r="I52" t="str">
            <v>赵军辉</v>
          </cell>
          <cell r="J52" t="str">
            <v>电信学院</v>
          </cell>
        </row>
        <row r="53">
          <cell r="A53" t="str">
            <v>CONSTRUCTING LUMP SOLUTIONS TO A GENERALIZEDKADOMTSEV-PETVIASHVILI-BOUSSINESQ EQUATION</v>
          </cell>
          <cell r="B53" t="str">
            <v>工程学</v>
          </cell>
          <cell r="C53">
            <v>177</v>
          </cell>
          <cell r="D53">
            <v>2016</v>
          </cell>
          <cell r="E53" t="str">
            <v>吕兴</v>
          </cell>
          <cell r="F53" t="str">
            <v>数统学院</v>
          </cell>
          <cell r="G53" t="str">
            <v>吕兴</v>
          </cell>
          <cell r="H53" t="str">
            <v>数统学院</v>
          </cell>
          <cell r="I53" t="str">
            <v>吕兴</v>
          </cell>
          <cell r="J53" t="str">
            <v>数统学院</v>
          </cell>
        </row>
        <row r="54">
          <cell r="A54" t="str">
            <v>COOPERATIVE ADAPTIVE ITERATIVE LEARNINGFAULT-TOLERANT CONTROL SCHEME FOR MULTIPLESUBWAY TRAINS</v>
          </cell>
          <cell r="B54" t="str">
            <v>计算机科
学</v>
          </cell>
          <cell r="C54">
            <v>12</v>
          </cell>
          <cell r="D54">
            <v>2022</v>
          </cell>
          <cell r="E54" t="str">
            <v>-</v>
          </cell>
          <cell r="F54" t="str">
            <v>-</v>
          </cell>
          <cell r="G54" t="str">
            <v>刘根峰</v>
          </cell>
          <cell r="H54" t="str">
            <v>电信学院</v>
          </cell>
          <cell r="I54" t="str">
            <v>刘根峰</v>
          </cell>
          <cell r="J54" t="str">
            <v>电信学院</v>
          </cell>
        </row>
        <row r="55">
          <cell r="A55" t="str">
            <v>COOPERATIVE COMPUTATION OFFLOADING ANDRESOURCE ALLOCATION FOR BLOCKCHAIN-ENABLEDMOBILE-EDGE COMPUTING: A DEEP REINFORCEMENTLEARNING APPROACH</v>
          </cell>
          <cell r="B55" t="str">
            <v>计算机科
学</v>
          </cell>
          <cell r="C55">
            <v>92</v>
          </cell>
          <cell r="D55">
            <v>2020</v>
          </cell>
          <cell r="E55" t="str">
            <v>-</v>
          </cell>
          <cell r="F55" t="str">
            <v>-</v>
          </cell>
          <cell r="G55" t="str">
            <v>-</v>
          </cell>
          <cell r="H55" t="str">
            <v>-</v>
          </cell>
          <cell r="I55" t="str">
            <v>朱力</v>
          </cell>
          <cell r="J55" t="str">
            <v>国重</v>
          </cell>
        </row>
        <row r="56">
          <cell r="A56" t="str">
            <v>COPPER-ON-NITRIDE ENHANCES THE STABLEELECTROSYNTHESIS OF MULTI-CARBON PRODUCTSFROM CO2</v>
          </cell>
          <cell r="B56" t="str">
            <v>化学</v>
          </cell>
          <cell r="C56">
            <v>163</v>
          </cell>
          <cell r="D56">
            <v>2018</v>
          </cell>
          <cell r="E56" t="str">
            <v>-</v>
          </cell>
          <cell r="F56" t="str">
            <v>-</v>
          </cell>
          <cell r="G56" t="str">
            <v>梁志琴</v>
          </cell>
          <cell r="H56" t="str">
            <v>物理工程
学院</v>
          </cell>
          <cell r="I56" t="str">
            <v>梁志琴</v>
          </cell>
          <cell r="J56" t="str">
            <v>物理工程
学院</v>
          </cell>
        </row>
        <row r="57">
          <cell r="A57" t="str">
            <v>COTRANSPORT OF HEAVY METALS AND SIO2 PARTICLESAT DIFFERENT TEMPERATURES BY SEEPAGE</v>
          </cell>
          <cell r="B57" t="str">
            <v>工程学</v>
          </cell>
          <cell r="C57">
            <v>96</v>
          </cell>
          <cell r="D57">
            <v>2021</v>
          </cell>
          <cell r="E57" t="str">
            <v>白冰</v>
          </cell>
          <cell r="F57" t="str">
            <v>土建学院</v>
          </cell>
          <cell r="G57" t="str">
            <v>白冰</v>
          </cell>
          <cell r="H57" t="str">
            <v>土建学院</v>
          </cell>
          <cell r="I57" t="str">
            <v>白冰</v>
          </cell>
          <cell r="J57" t="str">
            <v>土建学院</v>
          </cell>
        </row>
        <row r="58">
          <cell r="A58" t="str">
            <v>COUPLED THERMO-HYDRO-MECHANICAL MECHANISMIN VIEW OF THE SOIL PARTICLE REARRANGEMENT OFGRANULAR THERMODYNAMICS</v>
          </cell>
          <cell r="B58" t="str">
            <v>计算机科
学</v>
          </cell>
          <cell r="C58">
            <v>80</v>
          </cell>
          <cell r="D58">
            <v>2021</v>
          </cell>
          <cell r="E58" t="str">
            <v>白冰</v>
          </cell>
          <cell r="F58" t="str">
            <v>土建学院</v>
          </cell>
          <cell r="G58" t="str">
            <v>白冰</v>
          </cell>
          <cell r="H58" t="str">
            <v>土建学院</v>
          </cell>
          <cell r="I58" t="str">
            <v>白冰</v>
          </cell>
          <cell r="J58" t="str">
            <v>土建学院</v>
          </cell>
        </row>
        <row r="59">
          <cell r="A59" t="str">
            <v>COVALENT TRIAZINE FRAMEWORKS VIA A LOW-TEMPERATURE POLYCONDENSATION APPROACH</v>
          </cell>
          <cell r="B59" t="str">
            <v>化学</v>
          </cell>
          <cell r="C59">
            <v>284</v>
          </cell>
          <cell r="D59">
            <v>2017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王熙</v>
          </cell>
          <cell r="J59" t="str">
            <v>物理工程
学院</v>
          </cell>
        </row>
        <row r="60">
          <cell r="A60" t="str">
            <v>CREDITCOIN: A PRIVACY-PRESERVING BLOCKCHAIN-BASED INCENTIVE ANNOUNCEMENT NETWORK FOR COMMUNICATIONS OF SMART VEHICLES</v>
          </cell>
          <cell r="B60" t="str">
            <v>工程学</v>
          </cell>
          <cell r="C60">
            <v>193</v>
          </cell>
          <cell r="D60">
            <v>2018</v>
          </cell>
          <cell r="E60" t="str">
            <v>王伟</v>
          </cell>
          <cell r="F60" t="str">
            <v>计算机
学院</v>
          </cell>
          <cell r="G60" t="str">
            <v>李论</v>
          </cell>
          <cell r="H60" t="str">
            <v>计算机
学院</v>
          </cell>
          <cell r="I60" t="str">
            <v>王伟</v>
          </cell>
          <cell r="J60" t="str">
            <v>计算机
学院</v>
          </cell>
        </row>
        <row r="61">
          <cell r="A61" t="str">
            <v>CROSS-MODAL RETRIEVAL WITH CNN VISUALFEATURES: A NEW BASELINE</v>
          </cell>
          <cell r="B61" t="str">
            <v>计算机科
学</v>
          </cell>
          <cell r="C61">
            <v>168</v>
          </cell>
          <cell r="D61">
            <v>2017</v>
          </cell>
          <cell r="E61" t="str">
            <v>韦世奎</v>
          </cell>
          <cell r="F61" t="str">
            <v>计算机
学院</v>
          </cell>
          <cell r="G61" t="str">
            <v>魏云超</v>
          </cell>
          <cell r="H61" t="str">
            <v>计算机
学院</v>
          </cell>
          <cell r="I61" t="str">
            <v>韦世奎</v>
          </cell>
          <cell r="J61" t="str">
            <v>计算机
学院</v>
          </cell>
        </row>
        <row r="62">
          <cell r="A62" t="str">
            <v>D2D FOR INTELLIGENT TRANSPORTATION SYSTEMS: AFEASIBILITY STUDY</v>
          </cell>
          <cell r="B62" t="str">
            <v>工程学</v>
          </cell>
          <cell r="C62">
            <v>208</v>
          </cell>
          <cell r="D62">
            <v>2015</v>
          </cell>
          <cell r="E62" t="str">
            <v>-</v>
          </cell>
          <cell r="F62" t="str">
            <v>-</v>
          </cell>
          <cell r="G62" t="str">
            <v>程翔</v>
          </cell>
          <cell r="H62" t="str">
            <v>国重</v>
          </cell>
          <cell r="I62" t="str">
            <v>程翔</v>
          </cell>
          <cell r="J62" t="str">
            <v>国重</v>
          </cell>
        </row>
        <row r="63">
          <cell r="A63" t="str">
            <v>DAMAGE BEHAVIORS, PREDICTION METHODS ANDPREVENTION METHODS OF ROCKBURST IN 13 DEEPTRAFFIC TUNNELS IN CHINA</v>
          </cell>
          <cell r="B63" t="str">
            <v>工程学</v>
          </cell>
          <cell r="C63">
            <v>31</v>
          </cell>
          <cell r="D63">
            <v>2021</v>
          </cell>
          <cell r="E63" t="str">
            <v>-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张成平</v>
          </cell>
          <cell r="J63" t="str">
            <v>土建学院</v>
          </cell>
        </row>
        <row r="64">
          <cell r="A64" t="str">
            <v>DEEP SPATIAL-TEMPORAL 3D CONVOLUTIONAL NEURAL NETWORKS FOR TRAFFIC DATA FORECASTING</v>
          </cell>
          <cell r="B64" t="str">
            <v>工程学</v>
          </cell>
          <cell r="C64">
            <v>87</v>
          </cell>
          <cell r="D64">
            <v>2019</v>
          </cell>
          <cell r="E64" t="str">
            <v>万怀宇</v>
          </cell>
          <cell r="F64" t="str">
            <v>计算机学
院</v>
          </cell>
          <cell r="G64" t="str">
            <v>郭晟楠</v>
          </cell>
          <cell r="H64" t="str">
            <v>计算机学
院</v>
          </cell>
          <cell r="I64" t="str">
            <v>万怀宇</v>
          </cell>
          <cell r="J64" t="str">
            <v>计算机
学院</v>
          </cell>
        </row>
        <row r="65">
          <cell r="A65" t="str">
            <v>DENSE ATTENTION FLUID NETWORK FOR SALIENT OBJECT DETECTION IN OPTICAL REMOTE SENSING IMAGES</v>
          </cell>
          <cell r="B65" t="str">
            <v>工程学</v>
          </cell>
          <cell r="C65">
            <v>51</v>
          </cell>
          <cell r="D65">
            <v>2021</v>
          </cell>
          <cell r="E65" t="str">
            <v>-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丛润民</v>
          </cell>
          <cell r="J65" t="str">
            <v>计算机
学院</v>
          </cell>
        </row>
        <row r="66">
          <cell r="A66" t="str">
            <v>DERIVATION AND SIMULATION OF THE M-LUMP SOLUTIONS TO TWO (2+1)-DIMENSIONAL NONLINEAR EQUATIONS</v>
          </cell>
          <cell r="B66" t="str">
            <v>物理学</v>
          </cell>
          <cell r="C66">
            <v>34</v>
          </cell>
          <cell r="D66">
            <v>2021</v>
          </cell>
          <cell r="E66" t="str">
            <v>吕兴
李孟刚</v>
          </cell>
          <cell r="F66" t="str">
            <v>数统学院</v>
          </cell>
          <cell r="G66" t="str">
            <v>陈思佳</v>
          </cell>
          <cell r="H66" t="str">
            <v>数统学院</v>
          </cell>
          <cell r="I66" t="str">
            <v>吕兴
李孟刚</v>
          </cell>
          <cell r="J66" t="str">
            <v>数统学院</v>
          </cell>
        </row>
        <row r="67">
          <cell r="A67" t="str">
            <v>DESIGN OF RUNNING GRADES FOR ENERGY-EFFICIENT TRAIN REGULATION: A CASE STUDY FOR BEIJING YIZHUANG LINE</v>
          </cell>
          <cell r="B67" t="str">
            <v>工程学</v>
          </cell>
          <cell r="C67">
            <v>60</v>
          </cell>
          <cell r="D67">
            <v>2021</v>
          </cell>
          <cell r="E67" t="str">
            <v>王义惠</v>
          </cell>
          <cell r="F67" t="str">
            <v>国重</v>
          </cell>
          <cell r="G67" t="str">
            <v>宿帅</v>
          </cell>
          <cell r="H67" t="str">
            <v>智慧高铁
系统前沿
科学中心</v>
          </cell>
          <cell r="I67" t="str">
            <v>王义惠</v>
          </cell>
          <cell r="J67" t="str">
            <v>国重</v>
          </cell>
        </row>
        <row r="68">
          <cell r="A68" t="str">
            <v>DEVELOPMENT AND VALIDATION OF A VERSATILEHYSTERETIC MODEL FOR PRE-COMPRESSEDSELF-CENTERING BUCKLING-RESTRAINED BRACE</v>
          </cell>
          <cell r="B68" t="str">
            <v>工程学</v>
          </cell>
          <cell r="C68">
            <v>31</v>
          </cell>
          <cell r="D68">
            <v>2021</v>
          </cell>
          <cell r="E68" t="str">
            <v>徐龙河</v>
          </cell>
          <cell r="F68" t="str">
            <v>土建学院</v>
          </cell>
          <cell r="G68" t="str">
            <v>徐龙河</v>
          </cell>
          <cell r="H68" t="str">
            <v>土建学院</v>
          </cell>
          <cell r="I68" t="str">
            <v>徐龙河</v>
          </cell>
          <cell r="J68" t="str">
            <v>土建学院</v>
          </cell>
        </row>
        <row r="69">
          <cell r="A69" t="str">
            <v>DITHIENO[3,2-B:2 ,3 -D]PYRROL FUSED NONFULLERENE ACCEPTORS ENABLING OVER 13% EFFICIENCY FOR ORGANIC SOLAR CELLS</v>
          </cell>
          <cell r="B69" t="str">
            <v>材料
科学</v>
          </cell>
          <cell r="C69">
            <v>353</v>
          </cell>
          <cell r="D69">
            <v>2018</v>
          </cell>
          <cell r="E69" t="str">
            <v>张福俊</v>
          </cell>
          <cell r="F69" t="str">
            <v>物理工程
学院</v>
          </cell>
          <cell r="G69" t="str">
            <v>-</v>
          </cell>
          <cell r="H69" t="str">
            <v>-</v>
          </cell>
          <cell r="I69" t="str">
            <v>张福俊</v>
          </cell>
          <cell r="J69" t="str">
            <v>物理工程
学院</v>
          </cell>
        </row>
        <row r="70">
          <cell r="A70" t="str">
            <v>DIVERSITY OF EXACT SOLUTIONS TO A(3+1)-DIMENSIONAL NONLINEAR EVOLUTION EQUATIONAND ITS REDUCTION</v>
          </cell>
          <cell r="B70" t="str">
            <v>数学</v>
          </cell>
          <cell r="C70">
            <v>145</v>
          </cell>
          <cell r="D70">
            <v>2018</v>
          </cell>
          <cell r="E70" t="str">
            <v>吕兴</v>
          </cell>
          <cell r="F70" t="str">
            <v>数统学院</v>
          </cell>
          <cell r="G70" t="str">
            <v>尹宇航</v>
          </cell>
          <cell r="H70" t="str">
            <v>数统学院</v>
          </cell>
          <cell r="I70" t="str">
            <v>吕兴</v>
          </cell>
          <cell r="J70" t="str">
            <v>数统学院</v>
          </cell>
        </row>
        <row r="71">
          <cell r="A71" t="str">
            <v>DPANET: DEPTH POTENTIALITY-AWARE GATEDATTENTION NETWORK FOR RGB-D SALIENT OBJECTDETECTION</v>
          </cell>
          <cell r="B71" t="str">
            <v>工程学</v>
          </cell>
          <cell r="C71">
            <v>40</v>
          </cell>
          <cell r="D71">
            <v>2021</v>
          </cell>
          <cell r="E71" t="str">
            <v>-</v>
          </cell>
          <cell r="F71" t="str">
            <v>-</v>
          </cell>
          <cell r="G71" t="str">
            <v>-</v>
          </cell>
          <cell r="H71" t="str">
            <v>-</v>
          </cell>
          <cell r="I71" t="str">
            <v>丛润民</v>
          </cell>
          <cell r="J71" t="str">
            <v>计算机
学院</v>
          </cell>
        </row>
        <row r="72">
          <cell r="A72" t="str">
            <v>DYNAMIC PASSENGER DEMAND ORIENTED METROTRAIN SCHEDULING WITH ENERGY-EFFICIENCY ANDWAITING TIME MINIMIZATION: MIXED-INTEGER LINEARPROGRAMMING APPROACHES</v>
          </cell>
          <cell r="B72" t="str">
            <v>工程学</v>
          </cell>
          <cell r="C72">
            <v>139</v>
          </cell>
          <cell r="D72">
            <v>2017</v>
          </cell>
          <cell r="E72" t="str">
            <v>杨立兴</v>
          </cell>
          <cell r="F72" t="str">
            <v>国重</v>
          </cell>
          <cell r="G72" t="str">
            <v>阴佳腾</v>
          </cell>
          <cell r="H72" t="str">
            <v>国重</v>
          </cell>
          <cell r="I72" t="str">
            <v>杨立兴</v>
          </cell>
          <cell r="J72" t="str">
            <v>国重</v>
          </cell>
        </row>
        <row r="73">
          <cell r="A73" t="str">
            <v>DYNAMIC RESPONSE OF THE MULTILAYEREDHALF-SPACE MEDIUM DUE TO THE SPATIALLY PERIODICHARMONIC MOVING LOAD</v>
          </cell>
          <cell r="B73" t="str">
            <v>工程学</v>
          </cell>
          <cell r="C73">
            <v>11</v>
          </cell>
          <cell r="D73">
            <v>2022</v>
          </cell>
          <cell r="E73" t="str">
            <v>马蒙</v>
          </cell>
          <cell r="F73" t="str">
            <v>土建学院</v>
          </cell>
          <cell r="G73" t="str">
            <v>徐利辉</v>
          </cell>
          <cell r="H73" t="str">
            <v>土建学院</v>
          </cell>
          <cell r="I73" t="str">
            <v>马蒙</v>
          </cell>
          <cell r="J73" t="str">
            <v>土建学院</v>
          </cell>
        </row>
        <row r="74">
          <cell r="A74" t="str">
            <v>EA-LSTM: EVOLUTIONARY ATTENTION-BASED LSTMFOR TIME SERIES PREDICTION</v>
          </cell>
          <cell r="B74" t="str">
            <v>计算机科
学</v>
          </cell>
          <cell r="C74">
            <v>101</v>
          </cell>
          <cell r="D74">
            <v>2019</v>
          </cell>
          <cell r="E74" t="str">
            <v>朱振峰</v>
          </cell>
          <cell r="F74" t="str">
            <v>计算机
学院</v>
          </cell>
          <cell r="G74" t="str">
            <v>李有儒</v>
          </cell>
          <cell r="H74" t="str">
            <v>计算机
学院</v>
          </cell>
          <cell r="I74" t="str">
            <v>朱振峰</v>
          </cell>
          <cell r="J74" t="str">
            <v>计算机
学院</v>
          </cell>
        </row>
        <row r="75">
          <cell r="A75" t="str">
            <v>EFFECT OF PASSING METRO TRAINS ON UNCERTAINTYOF VIBRATION SOURCE INTENSITY: MONITORING TESTS</v>
          </cell>
          <cell r="B75" t="str">
            <v>工程学</v>
          </cell>
          <cell r="C75">
            <v>9</v>
          </cell>
          <cell r="D75">
            <v>2022</v>
          </cell>
          <cell r="E75" t="str">
            <v>马蒙</v>
          </cell>
          <cell r="F75" t="str">
            <v>土建学院</v>
          </cell>
          <cell r="G75" t="str">
            <v>马蒙</v>
          </cell>
          <cell r="H75" t="str">
            <v>土建学院</v>
          </cell>
          <cell r="I75" t="str">
            <v>马蒙</v>
          </cell>
          <cell r="J75" t="str">
            <v>土建学院</v>
          </cell>
        </row>
        <row r="76">
          <cell r="A76" t="str">
            <v>EFFICIENT AND SECURE OUTSOURCING OFDIFFERENTIALLY PRIVATE DATA PUBLISHING WITHMULTIPLE EVALUATORS</v>
          </cell>
          <cell r="B76" t="str">
            <v>计算机科
学</v>
          </cell>
          <cell r="C76">
            <v>15</v>
          </cell>
          <cell r="D76">
            <v>2022</v>
          </cell>
          <cell r="E76" t="str">
            <v>-</v>
          </cell>
          <cell r="F76" t="str">
            <v>-</v>
          </cell>
          <cell r="G76" t="str">
            <v>-</v>
          </cell>
          <cell r="H76" t="str">
            <v>-</v>
          </cell>
          <cell r="I76" t="str">
            <v>叶恒</v>
          </cell>
          <cell r="J76" t="str">
            <v>计算机
学院</v>
          </cell>
        </row>
        <row r="77">
          <cell r="A77" t="str">
            <v>EFFICIENT SEMITRANSPARENT LAYER-BY-LAYERORGANIC PHOTOVOLTAICS VIA OPTIMIZING WIDEBANDGAP AND NARROW ABSORPTION POLYMER LAYERTHICKNESS</v>
          </cell>
          <cell r="B77" t="str">
            <v>材料
科学</v>
          </cell>
          <cell r="C77">
            <v>7</v>
          </cell>
          <cell r="D77">
            <v>2022</v>
          </cell>
          <cell r="E77" t="str">
            <v>张福俊</v>
          </cell>
          <cell r="F77" t="str">
            <v>物理工程
学院</v>
          </cell>
          <cell r="G77" t="str">
            <v>徐春雨</v>
          </cell>
          <cell r="H77" t="str">
            <v>物理工程
学院</v>
          </cell>
          <cell r="I77" t="str">
            <v>张福俊</v>
          </cell>
          <cell r="J77" t="str">
            <v>物理工程
学院</v>
          </cell>
        </row>
        <row r="78">
          <cell r="A78" t="str">
            <v>EFFICIENT TERNARY NON-FULLERENE POLYMER SOLARCELLS WITH PCE OF 11.92% AND FF OF 76.5%+</v>
          </cell>
          <cell r="B78" t="str">
            <v>环境/生态
学</v>
          </cell>
          <cell r="C78">
            <v>193</v>
          </cell>
          <cell r="D78">
            <v>2018</v>
          </cell>
          <cell r="E78" t="str">
            <v>张福俊</v>
          </cell>
          <cell r="F78" t="str">
            <v>物理工程
学院</v>
          </cell>
          <cell r="G78" t="str">
            <v>张苗</v>
          </cell>
          <cell r="H78" t="str">
            <v>物理工程
学院</v>
          </cell>
          <cell r="I78" t="str">
            <v>张福俊</v>
          </cell>
          <cell r="J78" t="str">
            <v>物理工程
学院</v>
          </cell>
        </row>
        <row r="79">
          <cell r="A79" t="str">
            <v>ELECTRON TRANSFER AND COUPLING INGRAPHENE-TU-NGSTEN DISULFIDE VAN DER WAALSHETEROSTRUCTURES</v>
          </cell>
          <cell r="B79" t="str">
            <v>物理学</v>
          </cell>
          <cell r="C79">
            <v>174</v>
          </cell>
          <cell r="D79">
            <v>2014</v>
          </cell>
          <cell r="E79" t="str">
            <v>汪越胜</v>
          </cell>
          <cell r="F79" t="str">
            <v>物理工程
学院</v>
          </cell>
          <cell r="G79" t="str">
            <v>何家琪</v>
          </cell>
          <cell r="H79" t="str">
            <v>物理工程
学院</v>
          </cell>
          <cell r="I79" t="str">
            <v>汪越胜</v>
          </cell>
          <cell r="J79" t="str">
            <v>物理工程
学院</v>
          </cell>
        </row>
        <row r="80">
          <cell r="A80" t="str">
            <v>EMPLOYING LIQUID CRYSTAL MATERIAL AS REGULA-TOR TO ENHANCE PERFORMANCE OF PHOTOMULTIPLI-CATION TYPE POLYMER PHOTODETECTORS</v>
          </cell>
          <cell r="B80" t="str">
            <v>工程学</v>
          </cell>
          <cell r="C80">
            <v>46</v>
          </cell>
          <cell r="D80">
            <v>2022</v>
          </cell>
          <cell r="E80" t="str">
            <v>张福俊</v>
          </cell>
          <cell r="F80" t="str">
            <v>物理工程
学院</v>
          </cell>
          <cell r="G80" t="str">
            <v>杨凯旋</v>
          </cell>
          <cell r="H80" t="str">
            <v>物理工程
学院</v>
          </cell>
          <cell r="I80" t="str">
            <v>张福俊</v>
          </cell>
          <cell r="J80" t="str">
            <v>物理工程
学院</v>
          </cell>
        </row>
        <row r="81">
          <cell r="A81" t="str">
            <v>ENABLING DEVICE-TO-DEVICE COMMUNICATIONS INMILLIMETER-WAVE 5G CELLULAR NETWORKS</v>
          </cell>
          <cell r="B81" t="str">
            <v>计算机科
学</v>
          </cell>
          <cell r="C81">
            <v>180</v>
          </cell>
          <cell r="D81">
            <v>2015</v>
          </cell>
          <cell r="E81" t="str">
            <v>雷蕾</v>
          </cell>
          <cell r="F81" t="str">
            <v>国重</v>
          </cell>
          <cell r="G81" t="str">
            <v>雷蕾</v>
          </cell>
          <cell r="H81" t="str">
            <v>国重</v>
          </cell>
          <cell r="I81" t="str">
            <v>雷蕾</v>
          </cell>
          <cell r="J81" t="str">
            <v>国重</v>
          </cell>
        </row>
        <row r="82">
          <cell r="A82" t="str">
            <v>ENERGY FLOW MODELING AND OPTIMAL OPERATIONANALYSIS OF THE MICRO ENERGY GRID BASED ONENERGY HUB</v>
          </cell>
          <cell r="B82" t="str">
            <v>工程学</v>
          </cell>
          <cell r="C82">
            <v>135</v>
          </cell>
          <cell r="D82">
            <v>2017</v>
          </cell>
          <cell r="E82" t="str">
            <v>马腾飞</v>
          </cell>
          <cell r="F82" t="str">
            <v>电气学院</v>
          </cell>
          <cell r="G82" t="str">
            <v>马腾飞</v>
          </cell>
          <cell r="H82" t="str">
            <v>电气学院</v>
          </cell>
          <cell r="I82" t="str">
            <v>马腾飞</v>
          </cell>
          <cell r="J82" t="str">
            <v>电气学院</v>
          </cell>
        </row>
        <row r="83">
          <cell r="A83" t="str">
            <v>ENERGY-EFFICIENT METRO TRAIN RESCHEDULING WITHUNCERTAIN TIME-VARIANT PASSENGER DEMANDS: ANAPPROXIMATE DYNAMIC PROGRAMMING APPROACH</v>
          </cell>
          <cell r="B83" t="str">
            <v>工程学</v>
          </cell>
          <cell r="C83">
            <v>133</v>
          </cell>
          <cell r="D83">
            <v>2016</v>
          </cell>
          <cell r="E83" t="str">
            <v>杨立兴</v>
          </cell>
          <cell r="F83" t="str">
            <v>国重</v>
          </cell>
          <cell r="G83" t="str">
            <v>阴佳腾</v>
          </cell>
          <cell r="H83" t="str">
            <v>国重</v>
          </cell>
          <cell r="I83" t="str">
            <v>杨立兴</v>
          </cell>
          <cell r="J83" t="str">
            <v>国重</v>
          </cell>
        </row>
        <row r="84">
          <cell r="A84" t="str">
            <v>EVENT-TRIGGERED PREDICTIVE CONTROL FORAUTOMATIC TRAIN REGULATION AND PASSENGERFLOW IN METRO RAIL SYSTEMS</v>
          </cell>
          <cell r="B84" t="str">
            <v>工程学</v>
          </cell>
          <cell r="C84">
            <v>12</v>
          </cell>
          <cell r="D84">
            <v>2022</v>
          </cell>
          <cell r="E84" t="str">
            <v>李树凯</v>
          </cell>
          <cell r="F84" t="str">
            <v>国重</v>
          </cell>
          <cell r="G84" t="str">
            <v>王熙</v>
          </cell>
          <cell r="H84" t="str">
            <v>物理工程
学院</v>
          </cell>
          <cell r="I84" t="str">
            <v>李树凯</v>
          </cell>
          <cell r="J84" t="str">
            <v>国重</v>
          </cell>
        </row>
        <row r="85">
          <cell r="A85" t="str">
            <v>EXCITON-EXCITON ANNIHILATION IN MOSE2MONOLAYERS</v>
          </cell>
          <cell r="B85" t="str">
            <v>物理学</v>
          </cell>
          <cell r="C85">
            <v>246</v>
          </cell>
          <cell r="D85">
            <v>2014</v>
          </cell>
          <cell r="E85" t="str">
            <v>-</v>
          </cell>
          <cell r="F85" t="str">
            <v>-</v>
          </cell>
          <cell r="G85" t="str">
            <v>-</v>
          </cell>
          <cell r="H85" t="str">
            <v>-</v>
          </cell>
          <cell r="I85" t="str">
            <v>何大伟</v>
          </cell>
          <cell r="J85" t="str">
            <v>物理工程
学院</v>
          </cell>
        </row>
        <row r="86">
          <cell r="A86" t="str">
            <v>EXPERIMENTAL DEMONSTRATION OF ULTRASENSITIVESENSING WITH TERAHERTZ METAMATERIALABSORBERS: A COMPARISON WITH THE METASURFACES</v>
          </cell>
          <cell r="B86" t="str">
            <v>物理学</v>
          </cell>
          <cell r="C86">
            <v>289</v>
          </cell>
          <cell r="D86">
            <v>2015</v>
          </cell>
          <cell r="E86" t="str">
            <v>-</v>
          </cell>
          <cell r="F86" t="str">
            <v>-</v>
          </cell>
          <cell r="G86" t="str">
            <v>-</v>
          </cell>
          <cell r="H86" t="str">
            <v>-</v>
          </cell>
          <cell r="I86" t="str">
            <v>谭思宇</v>
          </cell>
          <cell r="J86" t="str">
            <v>电信学院</v>
          </cell>
        </row>
        <row r="87">
          <cell r="A87" t="str">
            <v>FACE STABILITY OF SHIELD TUNNELS CONSIDERING AKINEMATICALLY ADMISSIBLE VELOCITY FIELD OF SOILARCHING</v>
          </cell>
          <cell r="B87" t="str">
            <v>地球
科学</v>
          </cell>
          <cell r="C87">
            <v>11</v>
          </cell>
          <cell r="D87">
            <v>2022</v>
          </cell>
          <cell r="E87" t="str">
            <v>张成平</v>
          </cell>
          <cell r="F87" t="str">
            <v>土建学院</v>
          </cell>
          <cell r="G87" t="str">
            <v>李巍</v>
          </cell>
          <cell r="H87" t="str">
            <v>土建学院</v>
          </cell>
          <cell r="I87" t="str">
            <v>张成平</v>
          </cell>
          <cell r="J87" t="str">
            <v>土建学院</v>
          </cell>
        </row>
        <row r="88">
          <cell r="A88" t="str">
            <v>FACILE SYNTHESIS OF SINGLE-NICKEL-ATOMICDI SPERSED N-DOPED CARBON FRAMEWORK FOR EFFICIENT ELECTROCHEMICAL CO2 REDUCTION</v>
          </cell>
          <cell r="B88" t="str">
            <v>化学</v>
          </cell>
          <cell r="C88">
            <v>154</v>
          </cell>
          <cell r="D88">
            <v>2019</v>
          </cell>
          <cell r="E88" t="str">
            <v>-</v>
          </cell>
          <cell r="F88" t="str">
            <v>-</v>
          </cell>
          <cell r="G88" t="str">
            <v>-</v>
          </cell>
          <cell r="H88" t="str">
            <v>-</v>
          </cell>
          <cell r="I88" t="str">
            <v>杨一君</v>
          </cell>
          <cell r="J88" t="str">
            <v>物理工程
学院</v>
          </cell>
        </row>
        <row r="89">
          <cell r="A89" t="str">
            <v>FAULT DIAGNOSIS FOR TRAIN PLUG DOOR USINGWEIGHTED FRACTIONAL WAVELET PACKETDECOMPOSITION ENERGY ENTROPY</v>
          </cell>
          <cell r="B89" t="str">
            <v>社会
科学</v>
          </cell>
          <cell r="C89">
            <v>6</v>
          </cell>
          <cell r="D89">
            <v>2022</v>
          </cell>
          <cell r="E89" t="str">
            <v>曹源</v>
          </cell>
          <cell r="F89" t="str">
            <v>轨道交通
运行控制
系统国家
工程研究
中心</v>
          </cell>
          <cell r="G89" t="str">
            <v>孙永奎</v>
          </cell>
          <cell r="H89" t="str">
            <v>轨道交通
运行控制
系统国家
工程研究
中心</v>
          </cell>
          <cell r="I89" t="str">
            <v>曹源</v>
          </cell>
          <cell r="J89" t="str">
            <v>轨道交通
运行控制
系统国家
工程研究
中心</v>
          </cell>
        </row>
        <row r="90">
          <cell r="A90" t="str">
            <v>FAULT DIAGNOSIS OF TRAIN PLUG DOOR BASED ON AHYBRID CRITERION FOR IMFS SELECTION ANDFRACTIONAL WAVELET PACKAGE ENERGY ENTROPY</v>
          </cell>
          <cell r="B90" t="str">
            <v>工程学</v>
          </cell>
          <cell r="C90">
            <v>101</v>
          </cell>
          <cell r="D90">
            <v>2019</v>
          </cell>
          <cell r="E90" t="str">
            <v>孙永奎</v>
          </cell>
          <cell r="F90" t="str">
            <v>轨道交通
运行控制
系统国家
工程研究
中心</v>
          </cell>
          <cell r="G90" t="str">
            <v>曹源</v>
          </cell>
          <cell r="H90" t="str">
            <v>轨道交通
运行控制
系统国家
工程研究
中心</v>
          </cell>
          <cell r="I90" t="str">
            <v>孙永奎</v>
          </cell>
          <cell r="J90" t="str">
            <v>轨道交通
运行控制
系统国家
工程研究
中心</v>
          </cell>
        </row>
        <row r="91">
          <cell r="A91" t="str">
            <v>FINITE-TIME-PRESCRIBED PERFORMANCE-BASEDADAPTIVE FUZZY CONTROL FOR STRICT-FEEDBACKNONLINEAR SYSTEMS WITH DYNAMIC UNCERTAINTYAND ACTUATOR FAULTS</v>
          </cell>
          <cell r="B91" t="str">
            <v>计算机科
学</v>
          </cell>
          <cell r="C91">
            <v>45</v>
          </cell>
          <cell r="D91">
            <v>2022</v>
          </cell>
          <cell r="E91" t="str">
            <v>Bai,
Wen</v>
          </cell>
          <cell r="F91" t="str">
            <v>机电学院</v>
          </cell>
          <cell r="G91" t="str">
            <v>-</v>
          </cell>
          <cell r="H91" t="str">
            <v>-</v>
          </cell>
          <cell r="I91" t="str">
            <v>Bai,
Wen</v>
          </cell>
          <cell r="J91" t="str">
            <v>机电学院</v>
          </cell>
        </row>
        <row r="92">
          <cell r="A92" t="str">
            <v>FLIGHT TIME MINIMIZATION OF UAV FOR DATACOLLECTION OVER WIRELESS SENSOR NETWORKS</v>
          </cell>
          <cell r="B92" t="str">
            <v>计算机科
学</v>
          </cell>
          <cell r="C92">
            <v>125</v>
          </cell>
          <cell r="D92">
            <v>2018</v>
          </cell>
          <cell r="E92" t="str">
            <v>-</v>
          </cell>
          <cell r="F92" t="str">
            <v>-</v>
          </cell>
          <cell r="G92" t="str">
            <v>-</v>
          </cell>
          <cell r="H92" t="str">
            <v>-</v>
          </cell>
          <cell r="I92" t="str">
            <v>沈超</v>
          </cell>
          <cell r="J92" t="str">
            <v>国重</v>
          </cell>
        </row>
        <row r="93">
          <cell r="A93" t="str">
            <v>FREE VIBRATION OF SIZE-DEPENDENT MINDLINMICRO-PLATES BASED ON THE MODIFIED COUPLESTRESS THEORY</v>
          </cell>
          <cell r="B93" t="str">
            <v>工程学</v>
          </cell>
          <cell r="C93">
            <v>200</v>
          </cell>
          <cell r="D93">
            <v>2012</v>
          </cell>
          <cell r="E93" t="str">
            <v>柯燎亮</v>
          </cell>
          <cell r="F93" t="str">
            <v>土建学院</v>
          </cell>
          <cell r="G93" t="str">
            <v>柯燎亮</v>
          </cell>
          <cell r="H93" t="str">
            <v>土建学院</v>
          </cell>
          <cell r="I93" t="str">
            <v>柯燎亮</v>
          </cell>
          <cell r="J93" t="str">
            <v>土建学院</v>
          </cell>
        </row>
        <row r="94">
          <cell r="A94" t="str">
            <v>FREE VIBRATION OF SIZE-DEPENDENTMAGNETO-ELECTRO-ELASTIC NANOPLATES BASED ONTHE NONLOCAL THEORY</v>
          </cell>
          <cell r="B94" t="str">
            <v>工程学</v>
          </cell>
          <cell r="C94">
            <v>170</v>
          </cell>
          <cell r="D94">
            <v>2014</v>
          </cell>
          <cell r="E94" t="str">
            <v>柯燎亮</v>
          </cell>
          <cell r="F94" t="str">
            <v>土建学院</v>
          </cell>
          <cell r="G94" t="str">
            <v>柯燎亮</v>
          </cell>
          <cell r="H94" t="str">
            <v>土建学院</v>
          </cell>
          <cell r="I94" t="str">
            <v>柯燎亮</v>
          </cell>
          <cell r="J94" t="str">
            <v>土建学院</v>
          </cell>
        </row>
        <row r="95">
          <cell r="A95" t="str">
            <v>FROM MODEL-BASED CONTROL TO DATA-DRIVEN CONTROL: SURVEY, CLASSIFICATION AND PERSPECTIVE</v>
          </cell>
          <cell r="B95" t="str">
            <v>计算机科
学</v>
          </cell>
          <cell r="C95">
            <v>378</v>
          </cell>
          <cell r="D95">
            <v>2013</v>
          </cell>
          <cell r="E95" t="str">
            <v>侯忠生</v>
          </cell>
          <cell r="F95" t="str">
            <v>电信学院</v>
          </cell>
          <cell r="G95" t="str">
            <v>侯忠生</v>
          </cell>
          <cell r="H95" t="str">
            <v>电信学院</v>
          </cell>
          <cell r="I95" t="str">
            <v>侯忠生</v>
          </cell>
          <cell r="J95" t="str">
            <v>电信学院</v>
          </cell>
        </row>
        <row r="96">
          <cell r="A96" t="str">
            <v>FUNCTIONALIZED HEXAGONAL BORON NITRIDE NANOMATERIALS: EMERGING PROPERTIES AND APPLICATIONS</v>
          </cell>
          <cell r="B96" t="str">
            <v>化学</v>
          </cell>
          <cell r="C96">
            <v>641</v>
          </cell>
          <cell r="D96">
            <v>2016</v>
          </cell>
          <cell r="E96" t="str">
            <v>王熙</v>
          </cell>
          <cell r="F96" t="str">
            <v>物理工程
学院</v>
          </cell>
          <cell r="G96" t="str">
            <v>-</v>
          </cell>
          <cell r="H96" t="str">
            <v>-</v>
          </cell>
          <cell r="I96" t="str">
            <v>王熙</v>
          </cell>
          <cell r="J96" t="str">
            <v>物理工程
学院</v>
          </cell>
        </row>
        <row r="97">
          <cell r="A97" t="str">
            <v>FUZZY FINITE-TIME COMMAND FILTERING OUTPUTFEEDBACK CONTROL OF NONLINEAR SYSTEMS</v>
          </cell>
          <cell r="B97" t="str">
            <v>工程学</v>
          </cell>
          <cell r="C97">
            <v>17</v>
          </cell>
          <cell r="D97">
            <v>2022</v>
          </cell>
          <cell r="E97" t="str">
            <v>Wang,
Libin</v>
          </cell>
          <cell r="F97" t="str">
            <v>-</v>
          </cell>
          <cell r="G97" t="str">
            <v>Wang,
Libin</v>
          </cell>
          <cell r="H97" t="str">
            <v>机电学院</v>
          </cell>
          <cell r="I97" t="str">
            <v>Wang,
Libin</v>
          </cell>
          <cell r="J97" t="str">
            <v>机电学院</v>
          </cell>
        </row>
        <row r="98">
          <cell r="A98" t="str">
            <v>GAPLESS SPIN EXCITATIONS IN THE FIELD-INDUCEDQUANTUM SPIN LIQUID PHASE OF ALPHA-RUCL3</v>
          </cell>
          <cell r="B98" t="str">
            <v>物理学</v>
          </cell>
          <cell r="C98">
            <v>131</v>
          </cell>
          <cell r="D98">
            <v>2017</v>
          </cell>
          <cell r="E98" t="str">
            <v>-</v>
          </cell>
          <cell r="F98" t="str">
            <v>-</v>
          </cell>
          <cell r="G98" t="str">
            <v>郑家成</v>
          </cell>
          <cell r="H98" t="str">
            <v>数统学院</v>
          </cell>
          <cell r="I98" t="str">
            <v>郑家成</v>
          </cell>
          <cell r="J98" t="str">
            <v>数统学院</v>
          </cell>
        </row>
        <row r="99">
          <cell r="A99" t="str">
            <v>GENETICS OF RHEUMATOID ARTHRITIS CONTRIBUTES TO BIOLOGY AND DRUG DISCOVERY</v>
          </cell>
          <cell r="B99" t="str">
            <v>分子生物
和遗传学</v>
          </cell>
          <cell r="C99">
            <v>1255</v>
          </cell>
          <cell r="D99">
            <v>2014</v>
          </cell>
          <cell r="E99" t="str">
            <v>-</v>
          </cell>
          <cell r="F99" t="str">
            <v>-</v>
          </cell>
          <cell r="G99" t="str">
            <v>-</v>
          </cell>
          <cell r="H99" t="str">
            <v>-</v>
          </cell>
          <cell r="I99" t="str">
            <v>周雪忠</v>
          </cell>
          <cell r="J99" t="str">
            <v>计算机
学院</v>
          </cell>
        </row>
        <row r="100">
          <cell r="A100" t="str">
            <v>GLOBAL STABILITY ANALYSIS OF FRACTIONAL-ORDERHOPFIELD NEURAL NETWORKS WITH TIME DELAY</v>
          </cell>
          <cell r="B100" t="str">
            <v>计算机科
学</v>
          </cell>
          <cell r="C100">
            <v>155</v>
          </cell>
          <cell r="D100">
            <v>2015</v>
          </cell>
          <cell r="E100" t="str">
            <v>于永光</v>
          </cell>
          <cell r="F100" t="str">
            <v>数统学院</v>
          </cell>
          <cell r="G100" t="str">
            <v>王虎</v>
          </cell>
          <cell r="H100" t="str">
            <v>数统学院</v>
          </cell>
          <cell r="I100" t="str">
            <v>于永光</v>
          </cell>
          <cell r="J100" t="str">
            <v>数统学院</v>
          </cell>
        </row>
        <row r="101">
          <cell r="A101" t="str">
            <v>GOVERNMENT REGULATION TO PROMOTECOORDINATED EMISSION REDUCTION AMONGENTERPRISES IN THE GREEN SUPPLY CHAIN BASED ONEVOLUTIONARY GAME ANALYSIS</v>
          </cell>
          <cell r="B101" t="str">
            <v>环境/生态
学</v>
          </cell>
          <cell r="C101">
            <v>9</v>
          </cell>
          <cell r="D101">
            <v>2022</v>
          </cell>
          <cell r="E101" t="str">
            <v>尚文龙</v>
          </cell>
          <cell r="F101" t="str">
            <v>交通运输
学院</v>
          </cell>
          <cell r="G101" t="str">
            <v>-</v>
          </cell>
          <cell r="H101" t="str">
            <v>-</v>
          </cell>
          <cell r="I101" t="str">
            <v>尚文龙</v>
          </cell>
          <cell r="J101" t="str">
            <v>交通运输
学院</v>
          </cell>
        </row>
        <row r="102">
          <cell r="A102" t="str">
            <v>HCP: A FLEXIBLE CNN FRAMEWORK FOR MULTI-LABELIMAGE CLASSIFICATION</v>
          </cell>
          <cell r="B102" t="str">
            <v>工程学</v>
          </cell>
          <cell r="C102">
            <v>302</v>
          </cell>
          <cell r="D102">
            <v>2016</v>
          </cell>
          <cell r="E102" t="str">
            <v>赵耀</v>
          </cell>
          <cell r="F102" t="str">
            <v>计算机
学院</v>
          </cell>
          <cell r="G102" t="str">
            <v>魏云超</v>
          </cell>
          <cell r="H102" t="str">
            <v>计算机
学院</v>
          </cell>
          <cell r="I102" t="str">
            <v>赵耀</v>
          </cell>
          <cell r="J102" t="str">
            <v>计算机
学院</v>
          </cell>
        </row>
        <row r="103">
          <cell r="A103" t="str">
            <v>HIGHLY NARROWBAND PHOTOMULTIPLICATION TYPEORGANIC PHOTODETECTORS</v>
          </cell>
          <cell r="B103" t="str">
            <v>材料科学</v>
          </cell>
          <cell r="C103">
            <v>223</v>
          </cell>
          <cell r="D103">
            <v>2017</v>
          </cell>
          <cell r="E103" t="str">
            <v>张福俊</v>
          </cell>
          <cell r="F103" t="str">
            <v>物理工程
学院</v>
          </cell>
          <cell r="G103" t="str">
            <v>王文斌</v>
          </cell>
          <cell r="H103" t="str">
            <v>物理工程
学院</v>
          </cell>
          <cell r="I103" t="str">
            <v>张福俊</v>
          </cell>
          <cell r="J103" t="str">
            <v>物理工程
学院</v>
          </cell>
        </row>
        <row r="104">
          <cell r="A104" t="str">
            <v>HIGHLY SENSITIVE NARROWBAND PHOTOMULTIPLICA-TION-TYPE ORGANIC PHOTODETECTORS PREPARED BYTRANSFER-PRINTED TECHNOLOGY</v>
          </cell>
          <cell r="B104" t="str">
            <v>材料
科学</v>
          </cell>
          <cell r="C104">
            <v>37</v>
          </cell>
          <cell r="D104">
            <v>2021</v>
          </cell>
          <cell r="E104" t="str">
            <v>张福俊</v>
          </cell>
          <cell r="F104" t="str">
            <v>物理工程
学院</v>
          </cell>
          <cell r="G104" t="str">
            <v>赵子进</v>
          </cell>
          <cell r="H104" t="str">
            <v>物理工程
学院</v>
          </cell>
          <cell r="I104" t="str">
            <v>张福俊</v>
          </cell>
          <cell r="J104" t="str">
            <v>物理工程
学院</v>
          </cell>
        </row>
        <row r="105">
          <cell r="A105" t="str">
            <v>HIGHLY SENSITIVE PHOTOMULTIPLICATION TYPEPOLYMER PHOTODETECTORS BY MANIPULATINGINTERFACIAL TRAPPED ELECTRON DENSITY</v>
          </cell>
          <cell r="B105" t="str">
            <v>工程学</v>
          </cell>
          <cell r="C105">
            <v>22</v>
          </cell>
          <cell r="D105">
            <v>2022</v>
          </cell>
          <cell r="E105" t="str">
            <v>张福俊</v>
          </cell>
          <cell r="F105" t="str">
            <v>物理工程
学院</v>
          </cell>
          <cell r="G105" t="str">
            <v>杨凯旋</v>
          </cell>
          <cell r="H105" t="str">
            <v>物理工程
学院</v>
          </cell>
          <cell r="I105" t="str">
            <v>张福俊</v>
          </cell>
          <cell r="J105" t="str">
            <v>物理工程
学院</v>
          </cell>
        </row>
        <row r="106">
          <cell r="A106" t="str">
            <v>HIGHLY SENSITIVE, BROAD-BAND ORGANICPHOTOMULTIPLICATION-TYPE PHOTODETECTORSCOVERING UV-VIS-NIR</v>
          </cell>
          <cell r="B106" t="str">
            <v>材料科学</v>
          </cell>
          <cell r="C106">
            <v>47</v>
          </cell>
          <cell r="D106">
            <v>2021</v>
          </cell>
          <cell r="E106" t="str">
            <v>张福俊</v>
          </cell>
          <cell r="F106" t="str">
            <v>物理工程
学院</v>
          </cell>
          <cell r="G106" t="str">
            <v>刘明</v>
          </cell>
          <cell r="H106" t="str">
            <v>物理工程
学院</v>
          </cell>
          <cell r="I106" t="str">
            <v>张福俊</v>
          </cell>
          <cell r="J106" t="str">
            <v>物理工程
学院</v>
          </cell>
        </row>
        <row r="107">
          <cell r="A107" t="str">
            <v>HIGHLY SENSITIVE, SUB-MICROSECOND POLYMERPHOTODETECTORS FOR BLOOD OXYGEN SATURATIONTESTING</v>
          </cell>
          <cell r="B107" t="str">
            <v>化学</v>
          </cell>
          <cell r="C107">
            <v>35</v>
          </cell>
          <cell r="D107">
            <v>2021</v>
          </cell>
          <cell r="E107" t="str">
            <v>张福俊</v>
          </cell>
          <cell r="F107" t="str">
            <v>物理工程
学院</v>
          </cell>
          <cell r="G107" t="str">
            <v>赵子进</v>
          </cell>
          <cell r="H107" t="str">
            <v>物理工程
学院</v>
          </cell>
          <cell r="I107" t="str">
            <v>张福俊</v>
          </cell>
          <cell r="J107" t="str">
            <v>物理工程
学院</v>
          </cell>
        </row>
        <row r="108">
          <cell r="A108" t="str">
            <v>HIGH-SAFETY AND HIGH-ENERGY-DENSITY LITHIUMMETAL BATTERIES IN A NOVEL IONIC-LIQUIDELECTROLYTE</v>
          </cell>
          <cell r="B108" t="str">
            <v>材料
科学</v>
          </cell>
          <cell r="C108">
            <v>132</v>
          </cell>
          <cell r="D108">
            <v>2020</v>
          </cell>
          <cell r="E108" t="str">
            <v>-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王熙</v>
          </cell>
          <cell r="J108" t="str">
            <v>物理工程
学院</v>
          </cell>
        </row>
        <row r="109">
          <cell r="A109" t="str">
            <v>IDENTIFICATION OF DYNAMIC TRAFFIC CRASH RISK FORCROSS-AREA FREEWAYS BASED ON STATISTICAL ANDMACHINE LEARNING METHODS</v>
          </cell>
          <cell r="B109" t="str">
            <v>物理学</v>
          </cell>
          <cell r="C109">
            <v>26</v>
          </cell>
          <cell r="D109">
            <v>2022</v>
          </cell>
          <cell r="E109" t="str">
            <v>-</v>
          </cell>
          <cell r="F109" t="str">
            <v>-</v>
          </cell>
          <cell r="G109" t="str">
            <v>-</v>
          </cell>
          <cell r="H109" t="str">
            <v>-</v>
          </cell>
          <cell r="I109" t="str">
            <v>He,
Kun</v>
          </cell>
          <cell r="J109" t="str">
            <v>交通运输
学院</v>
          </cell>
        </row>
        <row r="110">
          <cell r="A110" t="str">
            <v>IMPACTS OF HIGH-SPEED RAIL LINES ON THE CITYNETWORK IN CHINA</v>
          </cell>
          <cell r="B110" t="str">
            <v>社会
科学</v>
          </cell>
          <cell r="C110">
            <v>96</v>
          </cell>
          <cell r="D110">
            <v>2017</v>
          </cell>
          <cell r="E110" t="str">
            <v>-</v>
          </cell>
          <cell r="F110" t="str">
            <v>-</v>
          </cell>
          <cell r="G110" t="str">
            <v>焦敬娟</v>
          </cell>
          <cell r="H110" t="str">
            <v>经管学院</v>
          </cell>
          <cell r="I110" t="str">
            <v>焦敬娟</v>
          </cell>
          <cell r="J110" t="str">
            <v>经管学院</v>
          </cell>
        </row>
        <row r="111">
          <cell r="A111" t="str">
            <v>IN VIVO MOLECULAR IMAGING FOR IMMUNOTHERAPYUSING ULTRA-BRIGHT NEAR-INFRARED-IIB RARE-EARTHNANOPARTICLES</v>
          </cell>
          <cell r="B111" t="str">
            <v>生物学与
生物化学</v>
          </cell>
          <cell r="C111">
            <v>203</v>
          </cell>
          <cell r="D111">
            <v>2019</v>
          </cell>
          <cell r="E111" t="str">
            <v>-</v>
          </cell>
          <cell r="F111" t="str">
            <v>-</v>
          </cell>
          <cell r="G111" t="str">
            <v>-</v>
          </cell>
          <cell r="H111" t="str">
            <v>-</v>
          </cell>
          <cell r="I111" t="str">
            <v>王熙</v>
          </cell>
          <cell r="J111" t="str">
            <v>物理工程
学院</v>
          </cell>
        </row>
        <row r="112">
          <cell r="A112" t="str">
            <v>INFLUENCE OF DIFFERENT OPEN CIRCUIT VOLTAGETESTS ON STATE OF CHARGE ONLINE ESTIMATION FORLITHIUM-ION BATTERIES</v>
          </cell>
          <cell r="B112" t="str">
            <v>工程学</v>
          </cell>
          <cell r="C112">
            <v>162</v>
          </cell>
          <cell r="D112">
            <v>2016</v>
          </cell>
          <cell r="E112" t="str">
            <v>姜久春</v>
          </cell>
          <cell r="F112" t="str">
            <v>电气学院</v>
          </cell>
          <cell r="G112" t="str">
            <v>郑方丹</v>
          </cell>
          <cell r="H112" t="str">
            <v>电气学院</v>
          </cell>
          <cell r="I112" t="str">
            <v>姜久春</v>
          </cell>
          <cell r="J112" t="str">
            <v>电气学院</v>
          </cell>
        </row>
        <row r="113">
          <cell r="A113" t="str">
            <v>INTEGRABILITY CHARACTERISTICS OF A NOVEL(2+1)-DIMENSIONAL NONLINEAR MODEL: PAINLEVEANALYSIS, SOLITON SOLUTIONS, BACKLUNDTRANSFORMATION, LAX PAIR AND INFINITELY MANYCONSERVATION LAWS</v>
          </cell>
          <cell r="B113" t="str">
            <v>物理学</v>
          </cell>
          <cell r="C113">
            <v>57</v>
          </cell>
          <cell r="D113">
            <v>2021</v>
          </cell>
          <cell r="E113" t="str">
            <v>吕兴</v>
          </cell>
          <cell r="F113" t="str">
            <v>数统学院</v>
          </cell>
          <cell r="G113" t="str">
            <v>吕兴</v>
          </cell>
          <cell r="H113" t="str">
            <v>数统学院</v>
          </cell>
          <cell r="I113" t="str">
            <v>吕兴</v>
          </cell>
          <cell r="J113" t="str">
            <v>数统学院</v>
          </cell>
        </row>
        <row r="114">
          <cell r="A114" t="str">
            <v>INTEGRATED OPTIMIZATION OF BATTERY SIZING,CHARGING, AND POWER MANAGEMENT IN PLUG-INHYBRID ELECTRIC VEHICLES</v>
          </cell>
          <cell r="B114" t="str">
            <v>工程学</v>
          </cell>
          <cell r="C114">
            <v>128</v>
          </cell>
          <cell r="D114">
            <v>2016</v>
          </cell>
          <cell r="E114" t="str">
            <v>胡晓松</v>
          </cell>
          <cell r="F114" t="str">
            <v>电气学院</v>
          </cell>
          <cell r="G114" t="str">
            <v>胡晓松</v>
          </cell>
          <cell r="H114" t="str">
            <v>电气学院</v>
          </cell>
          <cell r="I114" t="str">
            <v>胡晓松</v>
          </cell>
          <cell r="J114" t="str">
            <v>电气学院</v>
          </cell>
        </row>
        <row r="115">
          <cell r="A115" t="str">
            <v>INTERACTION BEHAVIOR ASSOCIATED WITH AGENERALIZED (2+1)-DIMENSIONAL HIROTA BILINEAREQUATION FOR NONLINEAR WAVES</v>
          </cell>
          <cell r="B115" t="str">
            <v>工程学</v>
          </cell>
          <cell r="C115">
            <v>104</v>
          </cell>
          <cell r="D115">
            <v>2019</v>
          </cell>
          <cell r="E115" t="str">
            <v>吕兴</v>
          </cell>
          <cell r="F115" t="str">
            <v>数统学院</v>
          </cell>
          <cell r="G115" t="str">
            <v>花艳菲</v>
          </cell>
          <cell r="H115" t="str">
            <v>数统学院</v>
          </cell>
          <cell r="I115" t="str">
            <v>吕兴</v>
          </cell>
          <cell r="J115" t="str">
            <v>数统学院</v>
          </cell>
        </row>
        <row r="116">
          <cell r="A116" t="str">
            <v>INTERACTION SOLUTIONS TO NONLINEAR PARTIALDIFFERENTIAL EQUATIONS VIA HIROTA BILINEARFORMS: ONE-LUMP-MULTI-STRIPE ANDONE-LUMP-MULTI-SOLITON TYPES</v>
          </cell>
          <cell r="B116" t="str">
            <v>工程学</v>
          </cell>
          <cell r="C116">
            <v>79</v>
          </cell>
          <cell r="D116">
            <v>2021</v>
          </cell>
          <cell r="E116" t="str">
            <v>吕兴</v>
          </cell>
          <cell r="F116" t="str">
            <v>数统学院</v>
          </cell>
          <cell r="G116" t="str">
            <v>吕兴</v>
          </cell>
          <cell r="H116" t="str">
            <v>数统学院</v>
          </cell>
          <cell r="I116" t="str">
            <v>吕兴</v>
          </cell>
          <cell r="J116" t="str">
            <v>数统学院</v>
          </cell>
        </row>
        <row r="117">
          <cell r="A117" t="str">
            <v>INTUITIONISTIC FUZZY INFORMATION AGGREGATIONUSING EINSTEIN OPERATIONS</v>
          </cell>
          <cell r="B117" t="str">
            <v>工程学</v>
          </cell>
          <cell r="C117">
            <v>186</v>
          </cell>
          <cell r="D117">
            <v>2012</v>
          </cell>
          <cell r="E117" t="str">
            <v>-</v>
          </cell>
          <cell r="F117" t="str">
            <v>-</v>
          </cell>
          <cell r="G117" t="str">
            <v>王卫则</v>
          </cell>
          <cell r="H117" t="str">
            <v>国重</v>
          </cell>
          <cell r="I117" t="str">
            <v>王卫则</v>
          </cell>
          <cell r="J117" t="str">
            <v>国重</v>
          </cell>
        </row>
        <row r="118">
          <cell r="A118" t="str">
            <v>IPRIVACY: IMAGE PRIVACY PROTECTION BY IDENTIFYINGSENSITIVE OBJECTS VIA DEEP MULTI-TASK LEARNING</v>
          </cell>
          <cell r="B118" t="str">
            <v>计算机科
学</v>
          </cell>
          <cell r="C118">
            <v>177</v>
          </cell>
          <cell r="D118">
            <v>2017</v>
          </cell>
          <cell r="E118" t="str">
            <v>-</v>
          </cell>
          <cell r="F118" t="str">
            <v>-</v>
          </cell>
          <cell r="G118" t="str">
            <v>-</v>
          </cell>
          <cell r="H118" t="str">
            <v>-</v>
          </cell>
          <cell r="I118" t="str">
            <v>张宝鹏</v>
          </cell>
          <cell r="J118" t="str">
            <v>计算机
学院</v>
          </cell>
        </row>
        <row r="119">
          <cell r="A119" t="str">
            <v>JOINT BEAMFORMING AND POWER-SPLITTING CONTROLIN DOWNLINK COOPERATIVE SWIPT NOMA SYSTEMS</v>
          </cell>
          <cell r="B119" t="str">
            <v>工程学</v>
          </cell>
          <cell r="C119">
            <v>139</v>
          </cell>
          <cell r="D119">
            <v>2017</v>
          </cell>
          <cell r="E119" t="str">
            <v>沈超</v>
          </cell>
          <cell r="F119" t="str">
            <v>国重</v>
          </cell>
          <cell r="G119" t="str">
            <v>徐艳青</v>
          </cell>
          <cell r="H119" t="str">
            <v>国重</v>
          </cell>
          <cell r="I119" t="str">
            <v>沈超</v>
          </cell>
          <cell r="J119" t="str">
            <v>国重</v>
          </cell>
        </row>
        <row r="120">
          <cell r="A120" t="str">
            <v>JOINT SECURITY AND TRAIN CONTROL DESIGN INBLOCKCHAIN-EMPOWERED CBTC SYSTEM</v>
          </cell>
          <cell r="B120" t="str">
            <v>计算机科
学</v>
          </cell>
          <cell r="C120">
            <v>17</v>
          </cell>
          <cell r="D120">
            <v>2022</v>
          </cell>
          <cell r="E120" t="str">
            <v>王洪伟</v>
          </cell>
          <cell r="F120" t="str">
            <v>国重</v>
          </cell>
          <cell r="G120" t="str">
            <v>朱力</v>
          </cell>
          <cell r="H120" t="str">
            <v>国重</v>
          </cell>
          <cell r="I120" t="str">
            <v>王洪伟</v>
          </cell>
          <cell r="J120" t="str">
            <v>国重</v>
          </cell>
        </row>
        <row r="121">
          <cell r="A121" t="str">
            <v>LEARNING TRAFFIC AS IMAGES: A DEEP CONVOLUTIONAL NEURAL NETWORK FOR LARGE-SCALE TRANSPORTATION NETWORK SPEED PREDICTION</v>
          </cell>
          <cell r="B121" t="str">
            <v>化学</v>
          </cell>
          <cell r="C121">
            <v>465</v>
          </cell>
          <cell r="D121">
            <v>2017</v>
          </cell>
          <cell r="E121" t="str">
            <v>马继辉</v>
          </cell>
          <cell r="F121" t="str">
            <v>交通运输
学院</v>
          </cell>
          <cell r="G121" t="str">
            <v>-</v>
          </cell>
          <cell r="H121" t="str">
            <v>-</v>
          </cell>
          <cell r="I121" t="str">
            <v>马继辉</v>
          </cell>
          <cell r="J121" t="str">
            <v>交通运输
学院</v>
          </cell>
        </row>
        <row r="122">
          <cell r="A122" t="str">
            <v>LEVERAGING CONTENT SENSITIVENESS AND USERTRUSTWORTHINESS TO RECOMMEND FINE-GRAINEDPRIVACY SETTINGS FOR SOCIAL IMAGE SHARING</v>
          </cell>
          <cell r="B122" t="str">
            <v>计算机科
学</v>
          </cell>
          <cell r="C122">
            <v>125</v>
          </cell>
          <cell r="D122">
            <v>2018</v>
          </cell>
          <cell r="E122" t="str">
            <v>-</v>
          </cell>
          <cell r="F122" t="str">
            <v>-</v>
          </cell>
          <cell r="G122" t="str">
            <v>-</v>
          </cell>
          <cell r="H122" t="str">
            <v>-</v>
          </cell>
          <cell r="I122" t="str">
            <v>张宝鹏</v>
          </cell>
          <cell r="J122" t="str">
            <v>计算机
学院</v>
          </cell>
        </row>
        <row r="123">
          <cell r="A123" t="str">
            <v>LOCALIZED CHARACTERISTICS OF LUMP ANDINTERACTION SOLUTIONS TO TWO EXTENDEDJIMBO-MIWA EQUATIONS*</v>
          </cell>
          <cell r="B123" t="str">
            <v>物理学</v>
          </cell>
          <cell r="C123">
            <v>59</v>
          </cell>
          <cell r="D123">
            <v>2020</v>
          </cell>
          <cell r="E123" t="str">
            <v>吕兴</v>
          </cell>
          <cell r="F123" t="str">
            <v>数统学院</v>
          </cell>
          <cell r="G123" t="str">
            <v>尹宇航</v>
          </cell>
          <cell r="H123" t="str">
            <v>数统学院</v>
          </cell>
          <cell r="I123" t="str">
            <v>吕兴</v>
          </cell>
          <cell r="J123" t="str">
            <v>数统学院</v>
          </cell>
        </row>
        <row r="124">
          <cell r="A124" t="str">
            <v>LOCALIZED ELECTRON DENSITY ENGINEERING FORSTABILIZED B-GAMMA CSSNI3-BASED PEROVSKITESOLAR CELLS WITH EFFICIENCIES &gt; 10%</v>
          </cell>
          <cell r="B124" t="str">
            <v>材料
科学</v>
          </cell>
          <cell r="C124">
            <v>37</v>
          </cell>
          <cell r="D124">
            <v>2021</v>
          </cell>
          <cell r="E124" t="str">
            <v>-</v>
          </cell>
          <cell r="F124" t="str">
            <v>-</v>
          </cell>
          <cell r="G124" t="str">
            <v>-</v>
          </cell>
          <cell r="H124" t="str">
            <v>-</v>
          </cell>
          <cell r="I124" t="str">
            <v>马绍阳</v>
          </cell>
          <cell r="J124" t="str">
            <v>电信学院</v>
          </cell>
        </row>
        <row r="125">
          <cell r="A125" t="str">
            <v>LUMP AND LUMP-MULTI-KINK SOLUTIONS IN THE(3+1)-DIMENSIONS</v>
          </cell>
          <cell r="B125" t="str">
            <v>物理学</v>
          </cell>
          <cell r="C125">
            <v>18</v>
          </cell>
          <cell r="D125">
            <v>2022</v>
          </cell>
          <cell r="E125" t="str">
            <v>吕兴</v>
          </cell>
          <cell r="F125" t="str">
            <v>数统学院</v>
          </cell>
          <cell r="G125" t="str">
            <v>陈思佳</v>
          </cell>
          <cell r="H125" t="str">
            <v>数统学院</v>
          </cell>
          <cell r="I125" t="str">
            <v>吕兴</v>
          </cell>
          <cell r="J125" t="str">
            <v>数统学院</v>
          </cell>
        </row>
        <row r="126">
          <cell r="A126" t="str">
            <v>LUMP SOLUTIONS TO DIMENSIONALLY REDUCED -GKPAND -GBKP EQUATIONS</v>
          </cell>
          <cell r="B126" t="str">
            <v>工程学</v>
          </cell>
          <cell r="C126">
            <v>245</v>
          </cell>
          <cell r="D126">
            <v>2016</v>
          </cell>
          <cell r="E126" t="str">
            <v>-</v>
          </cell>
          <cell r="F126" t="str">
            <v>-</v>
          </cell>
          <cell r="G126" t="str">
            <v>-</v>
          </cell>
          <cell r="H126" t="str">
            <v>-</v>
          </cell>
          <cell r="I126" t="str">
            <v>吕兴</v>
          </cell>
          <cell r="J126" t="str">
            <v>数统学院</v>
          </cell>
        </row>
        <row r="127">
          <cell r="A127" t="str">
            <v>MAXIMUM CORRENTROPY HIGH-ORDER EXTENDEDKALMAN FILTER</v>
          </cell>
          <cell r="B127" t="str">
            <v>工程学</v>
          </cell>
          <cell r="C127">
            <v>7</v>
          </cell>
          <cell r="D127">
            <v>2022</v>
          </cell>
          <cell r="E127" t="str">
            <v>文韬</v>
          </cell>
          <cell r="F127" t="str">
            <v>电信学院</v>
          </cell>
          <cell r="G127" t="str">
            <v>-</v>
          </cell>
          <cell r="H127" t="str">
            <v>-</v>
          </cell>
          <cell r="I127" t="str">
            <v>文韬</v>
          </cell>
          <cell r="J127" t="str">
            <v>电信学院</v>
          </cell>
        </row>
        <row r="128">
          <cell r="A128" t="str">
            <v>MITTAG-LEFFLER STABILITY OF FRACTIONAL-ORDERHOPFIELD NEURAL NETWORKS</v>
          </cell>
          <cell r="B128" t="str">
            <v>数学</v>
          </cell>
          <cell r="C128">
            <v>195</v>
          </cell>
          <cell r="D128">
            <v>2015</v>
          </cell>
          <cell r="E128" t="str">
            <v>于永光</v>
          </cell>
          <cell r="F128" t="str">
            <v>数统学院</v>
          </cell>
          <cell r="G128" t="str">
            <v>张硕</v>
          </cell>
          <cell r="H128" t="str">
            <v>计算机学
院</v>
          </cell>
          <cell r="I128" t="str">
            <v>于永光</v>
          </cell>
          <cell r="J128" t="str">
            <v>数统学院</v>
          </cell>
        </row>
        <row r="129">
          <cell r="A129" t="str">
            <v>M-LUMP SOLUTION, SOLITON SOLUTION AND RATIONALSOLUTION TO A (3+1)-DIMENSIONAL NONLINEAR MODEL</v>
          </cell>
          <cell r="B129" t="str">
            <v>工程学</v>
          </cell>
          <cell r="C129">
            <v>16</v>
          </cell>
          <cell r="D129">
            <v>2022</v>
          </cell>
          <cell r="E129" t="str">
            <v>吕兴</v>
          </cell>
          <cell r="F129" t="str">
            <v>数统学院</v>
          </cell>
          <cell r="G129" t="str">
            <v>何雪娇</v>
          </cell>
          <cell r="H129" t="str">
            <v>数统学院</v>
          </cell>
          <cell r="I129" t="str">
            <v>吕兴</v>
          </cell>
          <cell r="J129" t="str">
            <v>数统学院</v>
          </cell>
        </row>
        <row r="130">
          <cell r="A130" t="str">
            <v>MODEL FREE ADAPTIVE ITERATIVE LEARNINGCONSENSUS TRACKING CONTROL FOR A CLASS OFNONLINEAR MULTIAGENT SYSTEMS</v>
          </cell>
          <cell r="B130" t="str">
            <v>工程学</v>
          </cell>
          <cell r="C130">
            <v>108</v>
          </cell>
          <cell r="D130">
            <v>2019</v>
          </cell>
          <cell r="E130" t="str">
            <v>-</v>
          </cell>
          <cell r="F130" t="str">
            <v>-</v>
          </cell>
          <cell r="G130" t="str">
            <v>-</v>
          </cell>
          <cell r="H130" t="str">
            <v>-</v>
          </cell>
          <cell r="I130" t="str">
            <v>侯忠生</v>
          </cell>
          <cell r="J130" t="str">
            <v>电信学院</v>
          </cell>
        </row>
        <row r="131">
          <cell r="A131" t="str">
            <v>MODIFIED GAUSSIAN PROCESS REGRESSION MODELSFOR CYCLIC CAPACITY PREDICTION OF LITHIUM-IONBATTERIES</v>
          </cell>
          <cell r="B131" t="str">
            <v>工程学</v>
          </cell>
          <cell r="C131">
            <v>119</v>
          </cell>
          <cell r="D131">
            <v>2019</v>
          </cell>
          <cell r="E131" t="str">
            <v>-</v>
          </cell>
          <cell r="F131" t="str">
            <v>-</v>
          </cell>
          <cell r="G131" t="str">
            <v>-</v>
          </cell>
          <cell r="H131" t="str">
            <v>-</v>
          </cell>
          <cell r="I131" t="str">
            <v>Jiang,
Yan</v>
          </cell>
          <cell r="J131" t="str">
            <v>电气学院</v>
          </cell>
        </row>
        <row r="132">
          <cell r="A132" t="str">
            <v>MOLECULAR MATERIALS PROPERTY PREDICTIONPACKAGE (MOMAP) 1.0: A SOFTWARE PACKAGE FORPREDICTING THE LUMINESCENT PROPERTIES ANDMOBILITY OF ORGANIC FUNCTIONAL MATERIALS</v>
          </cell>
          <cell r="B132" t="str">
            <v>物理学</v>
          </cell>
          <cell r="C132">
            <v>103</v>
          </cell>
          <cell r="D132">
            <v>2018</v>
          </cell>
          <cell r="E132" t="str">
            <v>-</v>
          </cell>
          <cell r="F132" t="str">
            <v>-</v>
          </cell>
          <cell r="G132" t="str">
            <v>牛英利</v>
          </cell>
          <cell r="H132" t="str">
            <v>物理工程
学院</v>
          </cell>
          <cell r="I132" t="str">
            <v>牛英利</v>
          </cell>
          <cell r="J132" t="str">
            <v>物理工程
学院</v>
          </cell>
        </row>
        <row r="133">
          <cell r="A133" t="str">
            <v>MTOR SIGNALING IN CANCER AND MTOR INHIBITORS INSOLID TUMOR TARGETING THERAPY</v>
          </cell>
          <cell r="B133" t="str">
            <v>化学</v>
          </cell>
          <cell r="C133">
            <v>236</v>
          </cell>
          <cell r="D133">
            <v>2019</v>
          </cell>
          <cell r="E133" t="str">
            <v>张金华</v>
          </cell>
          <cell r="F133" t="str">
            <v>物理工程
学院</v>
          </cell>
          <cell r="G133" t="str">
            <v>田甜</v>
          </cell>
          <cell r="H133" t="str">
            <v>物理工程
学院</v>
          </cell>
          <cell r="I133" t="str">
            <v>张金华</v>
          </cell>
          <cell r="J133" t="str">
            <v>物理工程
学院</v>
          </cell>
        </row>
        <row r="134">
          <cell r="A134" t="str">
            <v>MULTI-CROP CONVOLUTIONAL NEURAL NETWORKS FORLUNG NODULE MALIGNANCY SUSPICIOUSNESSCLASSIFICATION</v>
          </cell>
          <cell r="B134" t="str">
            <v>工程学</v>
          </cell>
          <cell r="C134">
            <v>236</v>
          </cell>
          <cell r="D134">
            <v>2017</v>
          </cell>
          <cell r="E134" t="str">
            <v>-</v>
          </cell>
          <cell r="F134" t="str">
            <v>-</v>
          </cell>
          <cell r="G134" t="str">
            <v>-</v>
          </cell>
          <cell r="H134" t="str">
            <v>-</v>
          </cell>
          <cell r="I134" t="str">
            <v>杨凤</v>
          </cell>
          <cell r="J134" t="str">
            <v>计算机
学院</v>
          </cell>
        </row>
        <row r="135">
          <cell r="A135" t="str">
            <v>MULTI-EXPONENTIAL WAVE SOLUTIONS TO TWOEXTENDED JIMBO-MIWA EQUATIONS AND THERESONANCE BEHAVIOR</v>
          </cell>
          <cell r="B135" t="str">
            <v>数学</v>
          </cell>
          <cell r="C135">
            <v>106</v>
          </cell>
          <cell r="D135">
            <v>2020</v>
          </cell>
          <cell r="E135" t="str">
            <v>吕兴</v>
          </cell>
          <cell r="F135" t="str">
            <v>数统学院</v>
          </cell>
          <cell r="G135" t="str">
            <v>许浩楠</v>
          </cell>
          <cell r="H135" t="str">
            <v>数统学院</v>
          </cell>
          <cell r="I135" t="str">
            <v>吕兴</v>
          </cell>
          <cell r="J135" t="str">
            <v>数统学院</v>
          </cell>
        </row>
        <row r="136">
          <cell r="A136" t="str">
            <v>MULTIFRACTAL CROSS-CORRELATION ANALYSIS BASEDON STATISTICAL MOMENTS</v>
          </cell>
          <cell r="B136" t="str">
            <v>数学</v>
          </cell>
          <cell r="C136">
            <v>109</v>
          </cell>
          <cell r="D136">
            <v>2012</v>
          </cell>
          <cell r="E136" t="str">
            <v>王晶</v>
          </cell>
          <cell r="F136" t="str">
            <v>计算机
学院</v>
          </cell>
          <cell r="G136" t="str">
            <v>王晶</v>
          </cell>
          <cell r="H136" t="str">
            <v>计算机
学院</v>
          </cell>
          <cell r="I136" t="str">
            <v>王晶</v>
          </cell>
          <cell r="J136" t="str">
            <v>计算机
学院</v>
          </cell>
        </row>
        <row r="137">
          <cell r="A137" t="str">
            <v>NEODYMIUM EMBEDDED ORDERED MESOPOROUSCARBON (OMC) FOR ENHANCED ADSORPTION OFSUNSET YELLOW: CHARACTERIZATIONS, ADSORPTIONSTUDY AND ADSORPTION MECHANISM</v>
          </cell>
          <cell r="B137" t="str">
            <v>工程学</v>
          </cell>
          <cell r="C137">
            <v>84</v>
          </cell>
          <cell r="D137">
            <v>2019</v>
          </cell>
          <cell r="E137" t="str">
            <v>-</v>
          </cell>
          <cell r="F137" t="str">
            <v>-</v>
          </cell>
          <cell r="G137" t="str">
            <v>-</v>
          </cell>
          <cell r="H137" t="str">
            <v>-</v>
          </cell>
          <cell r="I137" t="str">
            <v>王锦</v>
          </cell>
          <cell r="J137" t="str">
            <v>环境学院</v>
          </cell>
        </row>
        <row r="138">
          <cell r="A138" t="str">
            <v>NESTED NETWORK WITH TWO-STREAM PYRAMID FORSALIENT OBJECT DETECTION IN OPTICAL REMOTESENSING IMAGES</v>
          </cell>
          <cell r="B138" t="str">
            <v>地球
科学</v>
          </cell>
          <cell r="C138">
            <v>88</v>
          </cell>
          <cell r="D138">
            <v>2019</v>
          </cell>
          <cell r="E138" t="str">
            <v>丛润民</v>
          </cell>
          <cell r="F138" t="str">
            <v>计算机
学院</v>
          </cell>
          <cell r="G138" t="str">
            <v>-</v>
          </cell>
          <cell r="H138" t="str">
            <v>-</v>
          </cell>
          <cell r="I138" t="str">
            <v>丛润民</v>
          </cell>
          <cell r="J138" t="str">
            <v>计算机
学院</v>
          </cell>
        </row>
        <row r="139">
          <cell r="A139" t="str">
            <v>NEW GENERAL INTERACTION SOLUTIONS TO THE KPIEQUATION VIA AN OPTIONAL DECOUPLING CONDITIONAPPROACH</v>
          </cell>
          <cell r="B139" t="str">
            <v>物理学</v>
          </cell>
          <cell r="C139">
            <v>26</v>
          </cell>
          <cell r="D139">
            <v>2021</v>
          </cell>
          <cell r="E139" t="str">
            <v>吕兴</v>
          </cell>
          <cell r="F139" t="str">
            <v>数统学院</v>
          </cell>
          <cell r="G139" t="str">
            <v>吕兴</v>
          </cell>
          <cell r="H139" t="str">
            <v>数统学院</v>
          </cell>
          <cell r="I139" t="str">
            <v>吕兴</v>
          </cell>
          <cell r="J139" t="str">
            <v>数统学院</v>
          </cell>
        </row>
        <row r="140">
          <cell r="A140" t="str">
            <v>NONLINEAR FREE VIBRATION OF SIZE-DEPENDENT FUNCTIONALLY GRADED MICROBEAMS</v>
          </cell>
          <cell r="B140" t="str">
            <v>工程学</v>
          </cell>
          <cell r="C140">
            <v>310</v>
          </cell>
          <cell r="D140">
            <v>2012</v>
          </cell>
          <cell r="E140" t="str">
            <v>柯燎亮</v>
          </cell>
          <cell r="F140" t="str">
            <v>土建学院</v>
          </cell>
          <cell r="G140" t="str">
            <v>柯燎亮</v>
          </cell>
          <cell r="H140" t="str">
            <v>土建学院</v>
          </cell>
          <cell r="I140" t="str">
            <v>柯燎亮</v>
          </cell>
          <cell r="J140" t="str">
            <v>土建学院</v>
          </cell>
        </row>
        <row r="141">
          <cell r="A141" t="str">
            <v>NOVEL EVOLUTIONARY BEHAVIORS OF THE MIXEDSOLUTIONS TO A GENERALIZED BURGERS EQUATIONWITH VARIABLE COEFFICIENTS</v>
          </cell>
          <cell r="B141" t="str">
            <v>物理学</v>
          </cell>
          <cell r="C141">
            <v>46</v>
          </cell>
          <cell r="D141">
            <v>2021</v>
          </cell>
          <cell r="E141" t="str">
            <v>吕兴</v>
          </cell>
          <cell r="F141" t="str">
            <v>数统学院</v>
          </cell>
          <cell r="G141" t="str">
            <v>陈思佳</v>
          </cell>
          <cell r="H141" t="str">
            <v>数统学院</v>
          </cell>
          <cell r="I141" t="str">
            <v>吕兴</v>
          </cell>
          <cell r="J141" t="str">
            <v>数统学院</v>
          </cell>
        </row>
        <row r="142">
          <cell r="A142" t="str">
            <v>ON MODEL-FREE ADAPTIVE CONTROL AND ITSSTABILITY ANALYSIS</v>
          </cell>
          <cell r="B142" t="str">
            <v>工程学</v>
          </cell>
          <cell r="C142">
            <v>121</v>
          </cell>
          <cell r="D142">
            <v>2019</v>
          </cell>
          <cell r="E142" t="str">
            <v>-</v>
          </cell>
          <cell r="F142" t="str">
            <v>-</v>
          </cell>
          <cell r="G142" t="str">
            <v>侯忠生</v>
          </cell>
          <cell r="H142" t="str">
            <v>电信学院</v>
          </cell>
          <cell r="I142" t="str">
            <v>侯忠生</v>
          </cell>
          <cell r="J142" t="str">
            <v>电信学院</v>
          </cell>
        </row>
        <row r="143">
          <cell r="A143" t="str">
            <v>ON THE PERFORMANCE OF RIS-ASSISTED DUAL-HOPUAV COMMUNICATION SYSTEMS</v>
          </cell>
          <cell r="B143" t="str">
            <v>工程学</v>
          </cell>
          <cell r="C143">
            <v>75</v>
          </cell>
          <cell r="D143">
            <v>2020</v>
          </cell>
          <cell r="E143" t="str">
            <v>-</v>
          </cell>
          <cell r="F143" t="str">
            <v>-</v>
          </cell>
          <cell r="G143" t="str">
            <v>-</v>
          </cell>
          <cell r="H143" t="str">
            <v>-</v>
          </cell>
          <cell r="I143" t="str">
            <v>章嘉懿</v>
          </cell>
          <cell r="J143" t="str">
            <v>电信学院</v>
          </cell>
        </row>
        <row r="144">
          <cell r="A144" t="str">
            <v>ON THE SPECTRAL EFFICIENCY OF MASSIVE MIMOSYSTEMS WITH LOW-RESOLUTION ADCS</v>
          </cell>
          <cell r="B144" t="str">
            <v>计算机科
学</v>
          </cell>
          <cell r="C144">
            <v>135</v>
          </cell>
          <cell r="D144">
            <v>2016</v>
          </cell>
          <cell r="E144" t="str">
            <v>章嘉懿</v>
          </cell>
          <cell r="F144" t="str">
            <v>电信学院</v>
          </cell>
          <cell r="G144" t="str">
            <v>章嘉懿</v>
          </cell>
          <cell r="H144" t="str">
            <v>电信学院</v>
          </cell>
          <cell r="I144" t="str">
            <v>章嘉懿</v>
          </cell>
          <cell r="J144" t="str">
            <v>电信学院</v>
          </cell>
        </row>
        <row r="145">
          <cell r="A145" t="str">
            <v>OPERATOR CONTROLLED DEVICE-TO-DEVICE COMMUNICATIONS IN LTE-ADVANCED NETWORKS</v>
          </cell>
          <cell r="B145" t="str">
            <v>计算机科
学</v>
          </cell>
          <cell r="C145">
            <v>304</v>
          </cell>
          <cell r="D145">
            <v>2012</v>
          </cell>
          <cell r="E145" t="str">
            <v>雷蕾</v>
          </cell>
          <cell r="F145" t="str">
            <v>国重</v>
          </cell>
          <cell r="G145" t="str">
            <v>雷蕾</v>
          </cell>
          <cell r="H145" t="str">
            <v>国重</v>
          </cell>
          <cell r="I145" t="str">
            <v>雷蕾</v>
          </cell>
          <cell r="J145" t="str">
            <v>国重</v>
          </cell>
        </row>
        <row r="146">
          <cell r="A146" t="str">
            <v>ORGANIC PHOTOVOLTAICS WITH 300 NM THICK TERNA-RY ACTIVE LAYERS EXHIBITING 15.6% EFFICIENCY</v>
          </cell>
          <cell r="B146" t="str">
            <v>材料
科学</v>
          </cell>
          <cell r="C146">
            <v>37</v>
          </cell>
          <cell r="D146">
            <v>2021</v>
          </cell>
          <cell r="E146" t="str">
            <v>高进华
张福俊</v>
          </cell>
          <cell r="F146" t="str">
            <v>物理工程
学院</v>
          </cell>
          <cell r="G146" t="str">
            <v>王钥</v>
          </cell>
          <cell r="H146" t="str">
            <v>物理工程
学院</v>
          </cell>
          <cell r="I146" t="str">
            <v>高进华
张福俊</v>
          </cell>
          <cell r="J146" t="str">
            <v>物理工程
学院</v>
          </cell>
        </row>
        <row r="147">
          <cell r="A147" t="str">
            <v>OVER 14% EFFICIENCY ALL-POLYMER SOLAR CELLSENABLED BY A LOW BANDGAP POLYMER ACCEPTORWITH LOW ENERGY LOSS AND EFFICIENT CHARGESEPARATION</v>
          </cell>
          <cell r="B147" t="str">
            <v>环境/生态
学</v>
          </cell>
          <cell r="C147">
            <v>112</v>
          </cell>
          <cell r="D147">
            <v>2020</v>
          </cell>
          <cell r="E147" t="str">
            <v>张福俊</v>
          </cell>
          <cell r="F147" t="str">
            <v>物理工程
学院</v>
          </cell>
          <cell r="G147" t="str">
            <v>-</v>
          </cell>
          <cell r="H147" t="str">
            <v>-</v>
          </cell>
          <cell r="I147" t="str">
            <v>张福俊</v>
          </cell>
          <cell r="J147" t="str">
            <v>物理工程
学院</v>
          </cell>
        </row>
        <row r="148">
          <cell r="A148" t="str">
            <v>OVER 14.5% EFFICIENCY AND 71.6% FILL FACTOR OFTERNARY ORGANIC SOLAR CELLS WITH 300 NM THICKACTIVE LAYERS</v>
          </cell>
          <cell r="B148" t="str">
            <v>环境/生态
学</v>
          </cell>
          <cell r="C148">
            <v>146</v>
          </cell>
          <cell r="D148">
            <v>2020</v>
          </cell>
          <cell r="E148" t="str">
            <v>张福俊</v>
          </cell>
          <cell r="F148" t="str">
            <v>物理工程
学院</v>
          </cell>
          <cell r="G148" t="str">
            <v>高进华</v>
          </cell>
          <cell r="H148" t="str">
            <v>物理工程
学院</v>
          </cell>
          <cell r="I148" t="str">
            <v>张福俊</v>
          </cell>
          <cell r="J148" t="str">
            <v>物理工程
学院</v>
          </cell>
        </row>
        <row r="149">
          <cell r="A149" t="str">
            <v>OVER 16.7% EFFICIENCY OF TERNARY ORGANICPHOTOVOLTAICS BY EMPLOYING EXTRA PC71BM ASMORPHOLOGY REGULATOR</v>
          </cell>
          <cell r="B149" t="str">
            <v>化学</v>
          </cell>
          <cell r="C149">
            <v>138</v>
          </cell>
          <cell r="D149">
            <v>2020</v>
          </cell>
          <cell r="E149" t="str">
            <v>张福俊</v>
          </cell>
          <cell r="F149" t="str">
            <v>物理工程
学院</v>
          </cell>
          <cell r="G149" t="str">
            <v>高进华</v>
          </cell>
          <cell r="H149" t="str">
            <v>物理工程
学院</v>
          </cell>
          <cell r="I149" t="str">
            <v>张福俊</v>
          </cell>
          <cell r="J149" t="str">
            <v>物理工程
学院</v>
          </cell>
        </row>
        <row r="150">
          <cell r="A150" t="str">
            <v>OVER 17.7% EFFICIENCY TERNARY-BLEND ORGANICSOLAR CELLS WITH LOW ENERGY-LOSS AND GOODTHICKNESS-TOLERANCE</v>
          </cell>
          <cell r="B150" t="str">
            <v>工程学</v>
          </cell>
          <cell r="C150">
            <v>43</v>
          </cell>
          <cell r="D150">
            <v>2022</v>
          </cell>
          <cell r="E150" t="str">
            <v>张福俊</v>
          </cell>
          <cell r="F150" t="str">
            <v>物理工程
学院</v>
          </cell>
          <cell r="G150" t="str">
            <v>高进华</v>
          </cell>
          <cell r="H150" t="str">
            <v>物理工程
学院</v>
          </cell>
          <cell r="I150" t="str">
            <v>张福俊</v>
          </cell>
          <cell r="J150" t="str">
            <v>物理工程
学院</v>
          </cell>
        </row>
        <row r="151">
          <cell r="A151" t="str">
            <v>PAIRWISE PREDICTION-ERROR EXPANSION FOREFFICIENT REVERSIBLE DATA HIDING</v>
          </cell>
          <cell r="B151" t="str">
            <v>工程学</v>
          </cell>
          <cell r="C151">
            <v>262</v>
          </cell>
          <cell r="D151">
            <v>2013</v>
          </cell>
          <cell r="E151" t="str">
            <v>欧泊</v>
          </cell>
          <cell r="F151" t="str">
            <v>计算机
学院</v>
          </cell>
          <cell r="G151" t="str">
            <v>欧泊</v>
          </cell>
          <cell r="H151" t="str">
            <v>计算机
学院</v>
          </cell>
          <cell r="I151" t="str">
            <v>欧泊</v>
          </cell>
          <cell r="J151" t="str">
            <v>计算机
学院</v>
          </cell>
        </row>
        <row r="152">
          <cell r="A152" t="str">
            <v>PAPAYA LEAVES EXTRACT AS A NOVEL ECO-FRIENDLYCORROSION INHIBITOR FOR CU IN H2SO4 MEDIUM</v>
          </cell>
          <cell r="B152" t="str">
            <v>化学</v>
          </cell>
          <cell r="C152">
            <v>121</v>
          </cell>
          <cell r="D152">
            <v>2021</v>
          </cell>
          <cell r="E152" t="str">
            <v>-</v>
          </cell>
          <cell r="F152" t="str">
            <v>-</v>
          </cell>
          <cell r="G152" t="str">
            <v>-</v>
          </cell>
          <cell r="H152" t="str">
            <v>-</v>
          </cell>
          <cell r="I152" t="str">
            <v>徐利辉</v>
          </cell>
          <cell r="J152" t="str">
            <v>土建学院</v>
          </cell>
        </row>
        <row r="153">
          <cell r="A153" t="str">
            <v>PARAFFIN AND PARAFFIN/ALUMINUM FOAM COMPOSITEPHASE CHANGE MATERIAL HEAT STORAGEEXPERIMENTAL STUDY BASED ON THERMALMANAGEMENT OF LI-ION BATTERY</v>
          </cell>
          <cell r="B153" t="str">
            <v>工程学</v>
          </cell>
          <cell r="C153">
            <v>185</v>
          </cell>
          <cell r="D153">
            <v>2015</v>
          </cell>
          <cell r="E153" t="str">
            <v>张竹茜</v>
          </cell>
          <cell r="F153" t="str">
            <v>机电学院</v>
          </cell>
          <cell r="G153" t="str">
            <v>王子晨</v>
          </cell>
          <cell r="H153" t="str">
            <v>机电学院</v>
          </cell>
          <cell r="I153" t="str">
            <v>张竹茜</v>
          </cell>
          <cell r="J153" t="str">
            <v>机电学院</v>
          </cell>
        </row>
        <row r="154">
          <cell r="A154" t="str">
            <v>PERFORMANCE ANALYSIS OF MIXED-ADC MASSIVEMIMO SYSTEMS OVER RICIAN FADING CHANNELS</v>
          </cell>
          <cell r="B154" t="str">
            <v>计算机科
学</v>
          </cell>
          <cell r="C154">
            <v>139</v>
          </cell>
          <cell r="D154">
            <v>2017</v>
          </cell>
          <cell r="E154" t="str">
            <v>章嘉懿</v>
          </cell>
          <cell r="F154" t="str">
            <v>电信学院</v>
          </cell>
          <cell r="G154" t="str">
            <v>-</v>
          </cell>
          <cell r="H154" t="str">
            <v>-</v>
          </cell>
          <cell r="I154" t="str">
            <v>章嘉懿</v>
          </cell>
          <cell r="J154" t="str">
            <v>电信学院</v>
          </cell>
        </row>
        <row r="155">
          <cell r="A155" t="str">
            <v>PHOTOCATALYTIC DIFFERENCE OF AMOXICILLIN ANDCEFOTAXIME UNDER VISIBLE LIGHT BY MESOPOROUSG-C3N4: MECHANISM, DEGRADATION PATHWAY ANDDFT CALCULATION</v>
          </cell>
          <cell r="B155" t="str">
            <v>工程学</v>
          </cell>
          <cell r="C155">
            <v>90</v>
          </cell>
          <cell r="D155">
            <v>2020</v>
          </cell>
          <cell r="E155" t="str">
            <v>王锦</v>
          </cell>
          <cell r="F155" t="str">
            <v>环境学院</v>
          </cell>
          <cell r="G155" t="str">
            <v>窦蒙蒙</v>
          </cell>
          <cell r="H155" t="str">
            <v>土建学院</v>
          </cell>
          <cell r="I155" t="str">
            <v>王锦</v>
          </cell>
          <cell r="J155" t="str">
            <v>环境学院</v>
          </cell>
        </row>
        <row r="156">
          <cell r="A156" t="str">
            <v>PHOTOMULTIPLICATION TYPE BROAD RESPONSEORGANIC PHOTODETECTORS WITH ONE ABSORBERLAYER AND ONE MULTIPLICATION LAYER</v>
          </cell>
          <cell r="B156" t="str">
            <v>化学</v>
          </cell>
          <cell r="C156">
            <v>86</v>
          </cell>
          <cell r="D156">
            <v>2020</v>
          </cell>
          <cell r="E156" t="str">
            <v>张福俊</v>
          </cell>
          <cell r="F156" t="str">
            <v>物理工程
学院</v>
          </cell>
          <cell r="G156" t="str">
            <v>赵子进</v>
          </cell>
          <cell r="H156" t="str">
            <v>物理工程
学院</v>
          </cell>
          <cell r="I156" t="str">
            <v>张福俊</v>
          </cell>
          <cell r="J156" t="str">
            <v>物理工程
学院</v>
          </cell>
        </row>
        <row r="157">
          <cell r="A157" t="str">
            <v>PHOTOMULTIPLICATION TYPE ORGANICPHOTODETECTORS BASED ON ELECTRON TUNNELINGINJECTION</v>
          </cell>
          <cell r="B157" t="str">
            <v>物理学</v>
          </cell>
          <cell r="C157">
            <v>76</v>
          </cell>
          <cell r="D157">
            <v>2020</v>
          </cell>
          <cell r="E157" t="str">
            <v>张福俊
安桥石</v>
          </cell>
          <cell r="F157" t="str">
            <v>物理工程
学院</v>
          </cell>
          <cell r="G157" t="str">
            <v>赵子进</v>
          </cell>
          <cell r="H157" t="str">
            <v>物理工程
学院</v>
          </cell>
          <cell r="I157" t="str">
            <v>张福俊
安桥石</v>
          </cell>
          <cell r="J157" t="str">
            <v>物理工程
学院</v>
          </cell>
        </row>
        <row r="158">
          <cell r="A158" t="str">
            <v>PREDICTABILITY, FAST CALCULATION AND SIMULATIONFOR THE INTERACTION SOLUTIONS TO THECYLINDRICAL KADOMTSEV-PETVIASHVILI EQUATION</v>
          </cell>
          <cell r="B158" t="str">
            <v>物理学</v>
          </cell>
          <cell r="C158">
            <v>64</v>
          </cell>
          <cell r="D158">
            <v>2020</v>
          </cell>
          <cell r="E158" t="str">
            <v>吕兴</v>
          </cell>
          <cell r="F158" t="str">
            <v>数统学院</v>
          </cell>
          <cell r="G158" t="str">
            <v>夏俊文</v>
          </cell>
          <cell r="H158" t="str">
            <v>数统学院</v>
          </cell>
          <cell r="I158" t="str">
            <v>吕兴</v>
          </cell>
          <cell r="J158" t="str">
            <v>数统学院</v>
          </cell>
        </row>
        <row r="159">
          <cell r="A159" t="str">
            <v>PROPAGATION CHANNELS OF 5G MILLIMETER-WAVEVEHICLE-TO-VEHICLE COMMUNICATIONS</v>
          </cell>
          <cell r="B159" t="str">
            <v>工程学</v>
          </cell>
          <cell r="C159">
            <v>88</v>
          </cell>
          <cell r="D159">
            <v>2020</v>
          </cell>
          <cell r="E159" t="str">
            <v>艾渤</v>
          </cell>
          <cell r="F159" t="str">
            <v>电信学院</v>
          </cell>
          <cell r="G159" t="str">
            <v>何睿斯</v>
          </cell>
          <cell r="H159" t="str">
            <v>国重</v>
          </cell>
          <cell r="I159" t="str">
            <v>艾渤</v>
          </cell>
          <cell r="J159" t="str">
            <v>电信学院</v>
          </cell>
        </row>
        <row r="160">
          <cell r="A160" t="str">
            <v>PROSPECTIVE MULTIPLE ANTENNA TECHNOLOGIES FORBEYOND 5G</v>
          </cell>
          <cell r="B160" t="str">
            <v>计算机科
学</v>
          </cell>
          <cell r="C160">
            <v>180</v>
          </cell>
          <cell r="D160">
            <v>2020</v>
          </cell>
          <cell r="E160" t="str">
            <v>章嘉懿</v>
          </cell>
          <cell r="F160" t="str">
            <v>电信学院</v>
          </cell>
          <cell r="G160" t="str">
            <v>章嘉懿</v>
          </cell>
          <cell r="H160" t="str">
            <v>电信学院</v>
          </cell>
          <cell r="I160" t="str">
            <v>章嘉懿</v>
          </cell>
          <cell r="J160" t="str">
            <v>电信学院</v>
          </cell>
        </row>
        <row r="161">
          <cell r="A161" t="str">
            <v>PULL-BASED EVENT-TRIGGERED CONTAINMENT CONTR-OL FOR MULTIAGENT SYSTEMS WITH ACTIVE LEADERSVIA APERIODIC SAMPLED-DATA TRANSMISSION</v>
          </cell>
          <cell r="B161" t="str">
            <v>工程学</v>
          </cell>
          <cell r="C161">
            <v>10</v>
          </cell>
          <cell r="D161">
            <v>2022</v>
          </cell>
          <cell r="E161" t="str">
            <v>闻国光</v>
          </cell>
          <cell r="F161" t="str">
            <v>数统学院</v>
          </cell>
          <cell r="G161" t="str">
            <v>熊国栋</v>
          </cell>
          <cell r="H161" t="str">
            <v>数统学院</v>
          </cell>
          <cell r="I161" t="str">
            <v>闻国光</v>
          </cell>
          <cell r="J161" t="str">
            <v>数统学院</v>
          </cell>
        </row>
        <row r="162">
          <cell r="A162" t="str">
            <v>QUANTIFYING LOSSES IN OPEN-CIRCUIT VOLTAGE IN SOLUTION-PROCESSABLE SOLAR CELLS</v>
          </cell>
          <cell r="B162" t="str">
            <v>物理学</v>
          </cell>
          <cell r="C162">
            <v>344</v>
          </cell>
          <cell r="D162">
            <v>2015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龚伟</v>
          </cell>
          <cell r="J162" t="str">
            <v>物理工程
学院</v>
          </cell>
        </row>
        <row r="163">
          <cell r="A163" t="str">
            <v>QUANTITATIVE ANALYSIS FOR RESILIENCE-BASEDURBAN RAIL SYSTEMS: A HYBRID KNOWLEDGE-BASEDAND DATA-DRIVEN APPROACH</v>
          </cell>
          <cell r="B163" t="str">
            <v>工程学</v>
          </cell>
          <cell r="C163">
            <v>9</v>
          </cell>
          <cell r="D163">
            <v>2022</v>
          </cell>
          <cell r="E163" t="str">
            <v>宿帅</v>
          </cell>
          <cell r="F163" t="str">
            <v>智慧高铁
系统前沿
科学中心</v>
          </cell>
          <cell r="G163" t="str">
            <v>阴佳腾</v>
          </cell>
          <cell r="H163" t="str">
            <v>国重</v>
          </cell>
          <cell r="I163" t="str">
            <v>宿帅</v>
          </cell>
          <cell r="J163" t="str">
            <v>智慧高铁
系统前沿
科学中心</v>
          </cell>
        </row>
        <row r="164">
          <cell r="A164" t="str">
            <v>RATE-ENERGY REGION OF SWIPT FOR MIMOBROADCASTING UNDER NONLINEAR ENERGYHARVESTING MODEL</v>
          </cell>
          <cell r="B164" t="str">
            <v>计算机科
学</v>
          </cell>
          <cell r="C164">
            <v>137</v>
          </cell>
          <cell r="D164">
            <v>2017</v>
          </cell>
          <cell r="E164" t="str">
            <v>熊轲</v>
          </cell>
          <cell r="F164" t="str">
            <v>计算机
学院</v>
          </cell>
          <cell r="G164" t="str">
            <v>熊轲</v>
          </cell>
          <cell r="H164" t="str">
            <v>计算机
学院</v>
          </cell>
          <cell r="I164" t="str">
            <v>熊轲</v>
          </cell>
          <cell r="J164" t="str">
            <v>计算机
学院</v>
          </cell>
        </row>
        <row r="165">
          <cell r="A165" t="str">
            <v>RATIONAL COMPATIBILITY IN A TERNARY MATRIXENABLES ALL-SMALL-MOLECULE ORGANIC SOLARCELLS WITH OVER 16% EFFICIENCY</v>
          </cell>
          <cell r="B165" t="str">
            <v>环境/生态
学</v>
          </cell>
          <cell r="C165">
            <v>65</v>
          </cell>
          <cell r="D165">
            <v>2021</v>
          </cell>
          <cell r="E165" t="str">
            <v>张福俊</v>
          </cell>
          <cell r="F165" t="str">
            <v>物理工程
学院</v>
          </cell>
          <cell r="G165" t="str">
            <v>-</v>
          </cell>
          <cell r="H165" t="str">
            <v>-</v>
          </cell>
          <cell r="I165" t="str">
            <v>张福俊</v>
          </cell>
          <cell r="J165" t="str">
            <v>物理工程
学院</v>
          </cell>
        </row>
        <row r="166">
          <cell r="A166" t="str">
            <v>RATIONAL SOLUTIONS TO AN EXTENDEDKADOMTSEV-PETVIASHVILI-LIKE EQUATION WITHSYMBOLIC COMPUTATION</v>
          </cell>
          <cell r="B166" t="str">
            <v>数学</v>
          </cell>
          <cell r="C166">
            <v>111</v>
          </cell>
          <cell r="D166">
            <v>2016</v>
          </cell>
          <cell r="E166" t="str">
            <v>吕兴</v>
          </cell>
          <cell r="F166" t="str">
            <v>数统学院</v>
          </cell>
          <cell r="G166" t="str">
            <v>-</v>
          </cell>
          <cell r="H166" t="str">
            <v>-</v>
          </cell>
          <cell r="I166" t="str">
            <v>吕兴</v>
          </cell>
          <cell r="J166" t="str">
            <v>数统学院</v>
          </cell>
        </row>
        <row r="167">
          <cell r="A167" t="str">
            <v>RECEIVED-SIGNAL-STRENGTH-BASED INDOORPOSITIONING USING COMPRESSIVE SENSING</v>
          </cell>
          <cell r="B167" t="str">
            <v>计算机科
学</v>
          </cell>
          <cell r="C167">
            <v>243</v>
          </cell>
          <cell r="D167">
            <v>2012</v>
          </cell>
          <cell r="E167" t="str">
            <v>-</v>
          </cell>
          <cell r="F167" t="str">
            <v>-</v>
          </cell>
          <cell r="G167" t="str">
            <v>-</v>
          </cell>
          <cell r="H167" t="str">
            <v>-</v>
          </cell>
          <cell r="I167" t="str">
            <v>谈振辉</v>
          </cell>
          <cell r="J167" t="str">
            <v>国重</v>
          </cell>
        </row>
        <row r="168">
          <cell r="A168" t="str">
            <v>RECENT PROGRESS IN ALL-SMALL-MOLECULE ORGANICPHOTOVOLTAICS</v>
          </cell>
          <cell r="B168" t="str">
            <v>材料
科学</v>
          </cell>
          <cell r="C168">
            <v>14</v>
          </cell>
          <cell r="D168">
            <v>2022</v>
          </cell>
          <cell r="E168" t="str">
            <v>张福俊</v>
          </cell>
          <cell r="F168" t="str">
            <v>物理工程
学院</v>
          </cell>
          <cell r="G168" t="str">
            <v>徐春雨</v>
          </cell>
          <cell r="H168" t="str">
            <v>物理工程
学院</v>
          </cell>
          <cell r="I168" t="str">
            <v>张福俊</v>
          </cell>
          <cell r="J168" t="str">
            <v>物理工程
学院</v>
          </cell>
        </row>
        <row r="169">
          <cell r="A169" t="str">
            <v>RECENT PROGRESS OF ORGANIC PHOTOVOLTAICS WITHEFFICIENCY OVER 17%</v>
          </cell>
          <cell r="B169" t="str">
            <v>工程学</v>
          </cell>
          <cell r="C169">
            <v>37</v>
          </cell>
          <cell r="D169">
            <v>2021</v>
          </cell>
          <cell r="E169" t="str">
            <v>马晓玲
张福俊</v>
          </cell>
          <cell r="F169" t="str">
            <v>物理工程
学院</v>
          </cell>
          <cell r="G169" t="str">
            <v>王雪琳</v>
          </cell>
          <cell r="H169" t="str">
            <v>物理工程
学院</v>
          </cell>
          <cell r="I169" t="str">
            <v>马晓玲
张福俊</v>
          </cell>
          <cell r="J169" t="str">
            <v>物理工程
学院</v>
          </cell>
        </row>
        <row r="170">
          <cell r="A170" t="str">
            <v>RECENT PROGRESS ON BROADBAND ORGANICPHOTODETECTORS AND THEIR APPLICATIONS</v>
          </cell>
          <cell r="B170" t="str">
            <v>物理学</v>
          </cell>
          <cell r="C170">
            <v>91</v>
          </cell>
          <cell r="D170">
            <v>2020</v>
          </cell>
          <cell r="E170" t="str">
            <v>张福俊</v>
          </cell>
          <cell r="F170" t="str">
            <v>物理工程
学院</v>
          </cell>
          <cell r="G170" t="str">
            <v>赵子进</v>
          </cell>
          <cell r="H170" t="str">
            <v>物理工程
学院</v>
          </cell>
          <cell r="I170" t="str">
            <v>张福俊</v>
          </cell>
          <cell r="J170" t="str">
            <v>物理工程
学院</v>
          </cell>
        </row>
        <row r="171">
          <cell r="A171" t="str">
            <v>RECENT PROGRESS ON HIGHLY SENSITIVE PEROVSKITEPHOTODETECTORS</v>
          </cell>
          <cell r="B171" t="str">
            <v>材料
科学</v>
          </cell>
          <cell r="C171">
            <v>237</v>
          </cell>
          <cell r="D171">
            <v>2019</v>
          </cell>
          <cell r="E171" t="str">
            <v>张福俊</v>
          </cell>
          <cell r="F171" t="str">
            <v>物理工程
学院</v>
          </cell>
          <cell r="G171" t="str">
            <v>苗建利</v>
          </cell>
          <cell r="H171" t="str">
            <v>物理工程
学院</v>
          </cell>
          <cell r="I171" t="str">
            <v>张福俊</v>
          </cell>
          <cell r="J171" t="str">
            <v>物理工程
学院</v>
          </cell>
        </row>
        <row r="172">
          <cell r="A172" t="str">
            <v>RECENT PROGRESS ON PHOTOMULTIPLICATION TYPEORGANIC PHOTODETECTORS</v>
          </cell>
          <cell r="B172" t="str">
            <v>物理学</v>
          </cell>
          <cell r="C172">
            <v>143</v>
          </cell>
          <cell r="D172">
            <v>2019</v>
          </cell>
          <cell r="E172" t="str">
            <v>张福俊</v>
          </cell>
          <cell r="F172" t="str">
            <v>物理工程
学院</v>
          </cell>
          <cell r="G172" t="str">
            <v>苗建利</v>
          </cell>
          <cell r="H172" t="str">
            <v>物理工程
学院</v>
          </cell>
          <cell r="I172" t="str">
            <v>张福俊</v>
          </cell>
          <cell r="J172" t="str">
            <v>物理工程
学院</v>
          </cell>
        </row>
        <row r="173">
          <cell r="A173" t="str">
            <v>RECONFIGURABLE INTELLIGENT SURFACE AIDED NOMANETWORKS</v>
          </cell>
          <cell r="B173" t="str">
            <v>计算机科
学</v>
          </cell>
          <cell r="C173">
            <v>80</v>
          </cell>
          <cell r="D173">
            <v>2020</v>
          </cell>
          <cell r="E173" t="str">
            <v>-</v>
          </cell>
          <cell r="F173" t="str">
            <v>-</v>
          </cell>
          <cell r="G173" t="str">
            <v>-</v>
          </cell>
          <cell r="H173" t="str">
            <v>-</v>
          </cell>
          <cell r="I173" t="str">
            <v>侯天为</v>
          </cell>
          <cell r="J173" t="str">
            <v>电信学院</v>
          </cell>
        </row>
        <row r="174">
          <cell r="A174" t="str">
            <v>RECONFIGURABLE INTELLIGENT SURFACES: PRINCIPLESAND OPPORTUNITIES</v>
          </cell>
          <cell r="B174" t="str">
            <v>计算机科
学</v>
          </cell>
          <cell r="C174">
            <v>83</v>
          </cell>
          <cell r="D174">
            <v>2021</v>
          </cell>
          <cell r="E174" t="str">
            <v>-</v>
          </cell>
          <cell r="F174" t="str">
            <v>-</v>
          </cell>
          <cell r="G174" t="str">
            <v>-</v>
          </cell>
          <cell r="H174" t="str">
            <v>-</v>
          </cell>
          <cell r="I174" t="str">
            <v>侯天为</v>
          </cell>
          <cell r="J174" t="str">
            <v>电信学院</v>
          </cell>
        </row>
        <row r="175">
          <cell r="A175" t="str">
            <v>REMANUFACTURING FOR THE CIRCULAR ECONOMY: ANEXAMINATION OF CONSUMER SWITCHING BEHAVIOR</v>
          </cell>
          <cell r="B175" t="str">
            <v>经济和商
业</v>
          </cell>
          <cell r="C175">
            <v>142</v>
          </cell>
          <cell r="D175">
            <v>2017</v>
          </cell>
          <cell r="E175" t="str">
            <v>王雅璨</v>
          </cell>
          <cell r="F175" t="str">
            <v>经管学院</v>
          </cell>
          <cell r="G175" t="str">
            <v>-</v>
          </cell>
          <cell r="H175" t="str">
            <v>-</v>
          </cell>
          <cell r="I175" t="str">
            <v>王雅璨</v>
          </cell>
          <cell r="J175" t="str">
            <v>经管学院</v>
          </cell>
        </row>
        <row r="176">
          <cell r="A176" t="str">
            <v>RESEARCH ADVANCES AND CHALLENGES OFAUTONOMOUS AND CONNECTED GROUND VEHICLES</v>
          </cell>
          <cell r="B176" t="str">
            <v>工程学</v>
          </cell>
          <cell r="C176">
            <v>45</v>
          </cell>
          <cell r="D176">
            <v>2021</v>
          </cell>
          <cell r="E176" t="str">
            <v>-</v>
          </cell>
          <cell r="F176" t="str">
            <v>-</v>
          </cell>
          <cell r="G176" t="str">
            <v>-</v>
          </cell>
          <cell r="H176" t="str">
            <v>-</v>
          </cell>
          <cell r="I176" t="str">
            <v>Sun,
Chuany
ang</v>
          </cell>
          <cell r="J176" t="str">
            <v>机电学院</v>
          </cell>
        </row>
        <row r="177">
          <cell r="A177" t="str">
            <v>RESONANT BEHAVIOR OF MULTIPLE WAVE SOLUTIONSTO A HIROTA BILINEAR EQUATION</v>
          </cell>
          <cell r="B177" t="str">
            <v>数学</v>
          </cell>
          <cell r="C177">
            <v>112</v>
          </cell>
          <cell r="D177">
            <v>2016</v>
          </cell>
          <cell r="E177" t="str">
            <v>吕兴</v>
          </cell>
          <cell r="F177" t="str">
            <v>数统学院</v>
          </cell>
          <cell r="G177" t="str">
            <v>高丽娜</v>
          </cell>
          <cell r="H177" t="str">
            <v>数统学院</v>
          </cell>
          <cell r="I177" t="str">
            <v>吕兴</v>
          </cell>
          <cell r="J177" t="str">
            <v>数统学院</v>
          </cell>
        </row>
        <row r="178">
          <cell r="A178" t="str">
            <v>RESPONSE MECHANISM OF METRO TUNNEL STRUCTUREUNDER LOCAL COLLAPSE IN LOESS STRATA</v>
          </cell>
          <cell r="B178" t="str">
            <v>环境/生态
学</v>
          </cell>
          <cell r="C178">
            <v>11</v>
          </cell>
          <cell r="D178">
            <v>2022</v>
          </cell>
          <cell r="E178" t="str">
            <v>-</v>
          </cell>
          <cell r="F178" t="str">
            <v>-</v>
          </cell>
          <cell r="G178" t="str">
            <v>邱军领</v>
          </cell>
          <cell r="H178" t="str">
            <v>土建学院</v>
          </cell>
          <cell r="I178" t="str">
            <v>邱军领</v>
          </cell>
          <cell r="J178" t="str">
            <v>土建学院</v>
          </cell>
        </row>
        <row r="179">
          <cell r="A179" t="str">
            <v>ROBUST FUZZY ADAPTIVE TRACKING CONTROL FORNONAFFINE STOCHASTIC NONLINEAR SWITCHINGSYSTEMS</v>
          </cell>
          <cell r="B179" t="str">
            <v>计算机科
学</v>
          </cell>
          <cell r="C179">
            <v>128</v>
          </cell>
          <cell r="D179">
            <v>2018</v>
          </cell>
          <cell r="E179" t="str">
            <v>刘小平</v>
          </cell>
          <cell r="F179" t="str">
            <v>机电学院</v>
          </cell>
          <cell r="G179" t="str">
            <v>刘小平</v>
          </cell>
          <cell r="H179" t="str">
            <v>机电学院</v>
          </cell>
          <cell r="I179" t="str">
            <v>刘小平</v>
          </cell>
          <cell r="J179" t="str">
            <v>机电学院</v>
          </cell>
        </row>
        <row r="180">
          <cell r="A180" t="str">
            <v>ROBUST HUMAN FACE AUTHENTICATION LEVERAGINGACOUSTIC SENSING ON SMARTPHONES</v>
          </cell>
          <cell r="B180" t="str">
            <v>计算机科
学</v>
          </cell>
          <cell r="C180">
            <v>14</v>
          </cell>
          <cell r="D180">
            <v>2022</v>
          </cell>
          <cell r="E180" t="str">
            <v>-</v>
          </cell>
          <cell r="F180" t="str">
            <v>-</v>
          </cell>
          <cell r="G180" t="str">
            <v>-</v>
          </cell>
          <cell r="H180" t="str">
            <v>-</v>
          </cell>
          <cell r="I180" t="str">
            <v>高睿鹏</v>
          </cell>
          <cell r="J180" t="str">
            <v>软件学院</v>
          </cell>
        </row>
        <row r="181">
          <cell r="A181" t="str">
            <v>RRNET: RELATIONAL REASONING NETWORK WITHPARALLEL MULTISCALE ATTENTION FOR SALIENTOBJECT DETECTION IN OPTICAL REMOTE SENSINGIMAGES</v>
          </cell>
          <cell r="B181" t="str">
            <v>地球
科学</v>
          </cell>
          <cell r="C181">
            <v>6</v>
          </cell>
          <cell r="D181">
            <v>2022</v>
          </cell>
          <cell r="E181" t="str">
            <v>-</v>
          </cell>
          <cell r="F181" t="str">
            <v>-</v>
          </cell>
          <cell r="G181" t="str">
            <v>丛润民</v>
          </cell>
          <cell r="H181" t="str">
            <v>计算机
学院</v>
          </cell>
          <cell r="I181" t="str">
            <v>丛润民</v>
          </cell>
          <cell r="J181" t="str">
            <v>计算机
学院</v>
          </cell>
        </row>
        <row r="182">
          <cell r="A182" t="str">
            <v>SECURE DATA STORAGE AND SEARCHING FORINDUSTRIAL IOT BY INTEGRATING FOG COMPUTINGAND CLOUD COMPUTING</v>
          </cell>
          <cell r="B182" t="str">
            <v>工程学</v>
          </cell>
          <cell r="C182">
            <v>110</v>
          </cell>
          <cell r="D182">
            <v>2018</v>
          </cell>
          <cell r="E182" t="str">
            <v>刘云</v>
          </cell>
          <cell r="F182" t="str">
            <v>电信学院</v>
          </cell>
          <cell r="G182" t="str">
            <v>付俊松</v>
          </cell>
          <cell r="H182" t="str">
            <v>电信学院</v>
          </cell>
          <cell r="I182" t="str">
            <v>刘云</v>
          </cell>
          <cell r="J182" t="str">
            <v>电信学院</v>
          </cell>
        </row>
        <row r="183">
          <cell r="A183" t="str">
            <v>SELECTION OF RICH MODEL STEGANALYSIS FEATURESBASED ON DECISION ROUGH SET ALPHA-POSITIVEREGION REDUCTION</v>
          </cell>
          <cell r="B183" t="str">
            <v>工程学</v>
          </cell>
          <cell r="C183">
            <v>105</v>
          </cell>
          <cell r="D183">
            <v>2019</v>
          </cell>
          <cell r="E183" t="str">
            <v>-</v>
          </cell>
          <cell r="F183" t="str">
            <v>-</v>
          </cell>
          <cell r="G183" t="str">
            <v>-</v>
          </cell>
          <cell r="H183" t="str">
            <v>-</v>
          </cell>
          <cell r="I183" t="str">
            <v>李晓龙</v>
          </cell>
          <cell r="J183" t="str">
            <v>计算机
学院</v>
          </cell>
        </row>
        <row r="184">
          <cell r="A184" t="str">
            <v>SEMITRANSPARENT ORGANIC SOLAR CELLS EXHIBITING13.02% EFFICIENCY AND 20.2% AVERAGE VISIBLETRANSMITTANCE</v>
          </cell>
          <cell r="B184" t="str">
            <v>材料
科学</v>
          </cell>
          <cell r="C184">
            <v>62</v>
          </cell>
          <cell r="D184">
            <v>2021</v>
          </cell>
          <cell r="E184" t="str">
            <v>张福俊</v>
          </cell>
          <cell r="F184" t="str">
            <v>物理工程
学院</v>
          </cell>
          <cell r="G184" t="str">
            <v>胡拯豪</v>
          </cell>
          <cell r="H184" t="str">
            <v>物理工程
学院</v>
          </cell>
          <cell r="I184" t="str">
            <v>张福俊</v>
          </cell>
          <cell r="J184" t="str">
            <v>物理工程
学院</v>
          </cell>
        </row>
        <row r="185">
          <cell r="A185" t="str">
            <v>SEMITRANSPARENT POLYMER SOLAR CELLS WITH12.37% EFFICIENCY AND 18.6% AVERAGE VISIBLETRANSMITTANCE</v>
          </cell>
          <cell r="B185" t="str">
            <v>材料
科学</v>
          </cell>
          <cell r="C185">
            <v>116</v>
          </cell>
          <cell r="D185">
            <v>2020</v>
          </cell>
          <cell r="E185" t="str">
            <v>张福俊
安桥石</v>
          </cell>
          <cell r="F185" t="str">
            <v>物理工程
学院</v>
          </cell>
          <cell r="G185" t="str">
            <v>胡拯豪</v>
          </cell>
          <cell r="H185" t="str">
            <v>物理工程
学院</v>
          </cell>
          <cell r="I185" t="str">
            <v>张福俊
安桥石</v>
          </cell>
          <cell r="J185" t="str">
            <v>物理工程
学院</v>
          </cell>
        </row>
        <row r="186">
          <cell r="A186" t="str">
            <v>SEMITRANSPARENT TERNARY NONFULLERENEPOLYMER SOLAR CELLS EXHIBITING 9.40% EFFICIENCYAND 24.6% AVERAGE VISIBLE TRANSMITTANCE</v>
          </cell>
          <cell r="B186" t="str">
            <v>材料
科学</v>
          </cell>
          <cell r="C186">
            <v>136</v>
          </cell>
          <cell r="D186">
            <v>2019</v>
          </cell>
          <cell r="E186" t="str">
            <v>张福俊</v>
          </cell>
          <cell r="F186" t="str">
            <v>物理工程
学院</v>
          </cell>
          <cell r="G186" t="str">
            <v>胡拯豪</v>
          </cell>
          <cell r="H186" t="str">
            <v>物理工程
学院</v>
          </cell>
          <cell r="I186" t="str">
            <v>张福俊</v>
          </cell>
          <cell r="J186" t="str">
            <v>物理工程
学院</v>
          </cell>
        </row>
        <row r="187">
          <cell r="A187" t="str">
            <v>SHORT-TERM LOAD FORECASTING WITH DEEP RESIDUALNETWORKS</v>
          </cell>
          <cell r="B187" t="str">
            <v>工程学</v>
          </cell>
          <cell r="C187">
            <v>163</v>
          </cell>
          <cell r="D187">
            <v>2019</v>
          </cell>
          <cell r="E187" t="str">
            <v>-</v>
          </cell>
          <cell r="F187" t="str">
            <v>-</v>
          </cell>
          <cell r="G187" t="str">
            <v>-</v>
          </cell>
          <cell r="H187" t="str">
            <v>-</v>
          </cell>
          <cell r="I187" t="str">
            <v>陈坤龙</v>
          </cell>
          <cell r="J187" t="str">
            <v>电气学院</v>
          </cell>
        </row>
        <row r="188">
          <cell r="A188" t="str">
            <v>SIGNIFICANT PERMISSION IDENTIFICATION FORMACHINE-LEARNING-BASED ANDROID MALWAREDETECTION</v>
          </cell>
          <cell r="B188" t="str">
            <v>工程学</v>
          </cell>
          <cell r="C188">
            <v>165</v>
          </cell>
          <cell r="D188">
            <v>2018</v>
          </cell>
          <cell r="E188" t="str">
            <v>-</v>
          </cell>
          <cell r="F188" t="str">
            <v>-</v>
          </cell>
          <cell r="G188" t="str">
            <v>-</v>
          </cell>
          <cell r="H188" t="str">
            <v>-</v>
          </cell>
          <cell r="I188" t="str">
            <v>叶恒</v>
          </cell>
          <cell r="J188" t="str">
            <v>计算机
学院</v>
          </cell>
        </row>
        <row r="189">
          <cell r="A189" t="str">
            <v>SMART COLLABORATIVE BALANCING FOR DEPENDABLENETWORK COMPONENTS IN CYBER-PHYSICAL SYSTEMS</v>
          </cell>
          <cell r="B189" t="str">
            <v>工程学</v>
          </cell>
          <cell r="C189">
            <v>36</v>
          </cell>
          <cell r="D189">
            <v>2021</v>
          </cell>
          <cell r="E189" t="str">
            <v>-</v>
          </cell>
          <cell r="F189" t="str">
            <v>-</v>
          </cell>
          <cell r="G189" t="str">
            <v>宋飞</v>
          </cell>
          <cell r="H189" t="str">
            <v>电信学院</v>
          </cell>
          <cell r="I189" t="str">
            <v>宋飞</v>
          </cell>
          <cell r="J189" t="str">
            <v>电信学院</v>
          </cell>
        </row>
        <row r="190">
          <cell r="A190" t="str">
            <v>SMART STRATEGY: TRANSPARENTHOLE-TRANSPORTING POLYMER AS A REGULATOR TOOPTIMIZE PHOTOMULTIPLICATION-TYPE POLYMERPHOTODETECTORS</v>
          </cell>
          <cell r="B190" t="str">
            <v>材料
科学</v>
          </cell>
          <cell r="C190">
            <v>46</v>
          </cell>
          <cell r="D190">
            <v>2021</v>
          </cell>
          <cell r="E190" t="str">
            <v>张福俊</v>
          </cell>
          <cell r="F190" t="str">
            <v>物理工程
学院</v>
          </cell>
          <cell r="G190" t="str">
            <v>杨凯旋</v>
          </cell>
          <cell r="H190" t="str">
            <v>物理工程
学院</v>
          </cell>
          <cell r="I190" t="str">
            <v>张福俊</v>
          </cell>
          <cell r="J190" t="str">
            <v>物理工程
学院</v>
          </cell>
        </row>
        <row r="191">
          <cell r="A191" t="str">
            <v>SMART TERNARY STRATEGY IN PROMOTING THEPERFORMANCE OF POLYMER SOLAR CELLS BASED ONBULK-HETEROJUNCTION OR LAYER-BY-LAYERSTRUCTURE</v>
          </cell>
          <cell r="B191" t="str">
            <v>材料
科学</v>
          </cell>
          <cell r="C191">
            <v>54</v>
          </cell>
          <cell r="D191">
            <v>2022</v>
          </cell>
          <cell r="E191" t="str">
            <v>张福俊</v>
          </cell>
          <cell r="F191" t="str">
            <v>物理工程
学院</v>
          </cell>
          <cell r="G191" t="str">
            <v>徐文婧</v>
          </cell>
          <cell r="H191" t="str">
            <v>物理工程
学院</v>
          </cell>
          <cell r="I191" t="str">
            <v>张福俊</v>
          </cell>
          <cell r="J191" t="str">
            <v>物理工程
学院</v>
          </cell>
        </row>
        <row r="192">
          <cell r="A192" t="str">
            <v>SOFT FLUORESCENT NANOMATERIALS FOR BIOLOGICALAND BIOMEDICAL IMAGING</v>
          </cell>
          <cell r="B192" t="str">
            <v>化学</v>
          </cell>
          <cell r="C192">
            <v>271</v>
          </cell>
          <cell r="D192">
            <v>2015</v>
          </cell>
          <cell r="E192" t="str">
            <v>-</v>
          </cell>
          <cell r="F192" t="str">
            <v>-</v>
          </cell>
          <cell r="G192" t="str">
            <v>彭洪尚</v>
          </cell>
          <cell r="H192" t="str">
            <v>物理工程
学院</v>
          </cell>
          <cell r="I192" t="str">
            <v>彭洪尚</v>
          </cell>
          <cell r="J192" t="str">
            <v>物理工程
学院</v>
          </cell>
        </row>
        <row r="193">
          <cell r="A193" t="str">
            <v>SOFTWARE-DEFINED VEHICULAR NETWORKS WITHTRUST MANAGEMENT: A DEEP REINFORCEMENTLEARNING APPROACH</v>
          </cell>
          <cell r="B193" t="str">
            <v>工程学</v>
          </cell>
          <cell r="C193">
            <v>11</v>
          </cell>
          <cell r="D193">
            <v>2022</v>
          </cell>
          <cell r="E193" t="str">
            <v>-</v>
          </cell>
          <cell r="F193" t="str">
            <v>-</v>
          </cell>
          <cell r="G193" t="str">
            <v>-</v>
          </cell>
          <cell r="H193" t="str">
            <v>-</v>
          </cell>
          <cell r="I193" t="str">
            <v>朱力</v>
          </cell>
          <cell r="J193" t="str">
            <v>国重</v>
          </cell>
        </row>
        <row r="194">
          <cell r="A194" t="str">
            <v>SOLITON SOLUTIONS TO THE B-TYPEKADOMTSEV-PETVIASHVILI EQUATION UNDERGENERAL DISPERSION RELATIONS</v>
          </cell>
          <cell r="B194" t="str">
            <v>物理学</v>
          </cell>
          <cell r="C194">
            <v>51</v>
          </cell>
          <cell r="D194">
            <v>2021</v>
          </cell>
          <cell r="E194" t="str">
            <v>-</v>
          </cell>
          <cell r="F194" t="str">
            <v>-</v>
          </cell>
          <cell r="G194" t="str">
            <v>-</v>
          </cell>
          <cell r="H194" t="str">
            <v>数统学院</v>
          </cell>
          <cell r="I194" t="str">
            <v>吕兴</v>
          </cell>
          <cell r="J194" t="str">
            <v>数统学院</v>
          </cell>
        </row>
        <row r="195">
          <cell r="A195" t="str">
            <v>SOME GENERALIZED PYTHAGOREAN FUZZY BONFERRONIMEAN AGGREGATION OPERATORS WITH THEIR APPLICA-TION TO MULTIATTRIBUTE GROUP DECISION-MAKING</v>
          </cell>
          <cell r="B195" t="str">
            <v>数学</v>
          </cell>
          <cell r="C195">
            <v>62</v>
          </cell>
          <cell r="D195">
            <v>2017</v>
          </cell>
          <cell r="E195" t="str">
            <v>朱晓敏</v>
          </cell>
          <cell r="F195" t="str">
            <v>机电学院</v>
          </cell>
          <cell r="G195" t="str">
            <v>张润彤</v>
          </cell>
          <cell r="H195" t="str">
            <v>经管学院</v>
          </cell>
          <cell r="I195" t="str">
            <v>朱晓敏</v>
          </cell>
          <cell r="J195" t="str">
            <v>机电学院</v>
          </cell>
        </row>
        <row r="196">
          <cell r="A196" t="str">
            <v>SPACE/AERIAL-ASSISTED COMPUTING OFFLOADING FORIOT APPLICATIONS: A LEARNING-BASED APPROACH</v>
          </cell>
          <cell r="B196" t="str">
            <v>计算机科
学</v>
          </cell>
          <cell r="C196">
            <v>225</v>
          </cell>
          <cell r="D196">
            <v>2019</v>
          </cell>
          <cell r="E196" t="str">
            <v>权伟</v>
          </cell>
          <cell r="F196" t="str">
            <v>电信学院</v>
          </cell>
          <cell r="G196" t="str">
            <v>-</v>
          </cell>
          <cell r="H196" t="str">
            <v>-</v>
          </cell>
          <cell r="I196" t="str">
            <v>权伟</v>
          </cell>
          <cell r="J196" t="str">
            <v>电信学院</v>
          </cell>
        </row>
        <row r="197">
          <cell r="A197" t="str">
            <v>SPONGE CITY IN CHINA-A BREAKTHROUGH OFPLANNING AND FLOOD RISK MANAGEMENT IN THEURBAN CONTEXT</v>
          </cell>
          <cell r="B197" t="str">
            <v>社会
科学</v>
          </cell>
          <cell r="C197">
            <v>158</v>
          </cell>
          <cell r="D197">
            <v>2018</v>
          </cell>
          <cell r="E197" t="str">
            <v>-</v>
          </cell>
          <cell r="F197" t="str">
            <v>-</v>
          </cell>
          <cell r="G197" t="str">
            <v>-</v>
          </cell>
          <cell r="H197" t="str">
            <v>-</v>
          </cell>
          <cell r="I197" t="str">
            <v>Higgitt,
David</v>
          </cell>
          <cell r="J197" t="str">
            <v>威海校区</v>
          </cell>
        </row>
        <row r="198">
          <cell r="A198" t="str">
            <v>STABILITY AND BIFURCATION ANALYSIS IN APREDATOR-PREY SYSTEM WITH MICHAELIS-MENTENTYPE PREDATOR HARVESTING</v>
          </cell>
          <cell r="B198" t="str">
            <v>数学</v>
          </cell>
          <cell r="C198">
            <v>91</v>
          </cell>
          <cell r="D198">
            <v>2017</v>
          </cell>
          <cell r="E198" t="str">
            <v>曹鸿钧</v>
          </cell>
          <cell r="F198" t="str">
            <v>数统学院</v>
          </cell>
          <cell r="G198" t="str">
            <v>胡东坡</v>
          </cell>
          <cell r="H198" t="str">
            <v>数统学院</v>
          </cell>
          <cell r="I198" t="str">
            <v>曹鸿钧</v>
          </cell>
          <cell r="J198" t="str">
            <v>数统学院</v>
          </cell>
        </row>
        <row r="199">
          <cell r="A199" t="str">
            <v>STRUCTURAL ORIGIN OF THE HIGH-VOLTAGEINSTABILITY OF LITHIUM COBALT OXIDE</v>
          </cell>
          <cell r="B199" t="str">
            <v>材料
科学</v>
          </cell>
          <cell r="C199">
            <v>41</v>
          </cell>
          <cell r="D199">
            <v>2021</v>
          </cell>
          <cell r="E199" t="str">
            <v>-</v>
          </cell>
          <cell r="F199" t="str">
            <v>-</v>
          </cell>
          <cell r="G199" t="str">
            <v>-</v>
          </cell>
          <cell r="H199" t="str">
            <v>-</v>
          </cell>
          <cell r="I199" t="str">
            <v>王熙</v>
          </cell>
          <cell r="J199" t="str">
            <v>物理工程
学院</v>
          </cell>
        </row>
        <row r="200">
          <cell r="A200" t="str">
            <v>STUDY OF LUMP DYNAMICS BASED ON A DIMENSIONA-LLY REDUCED HIROTA BILINEAR EQUATION</v>
          </cell>
          <cell r="B200" t="str">
            <v>工程学</v>
          </cell>
          <cell r="C200">
            <v>243</v>
          </cell>
          <cell r="D200">
            <v>2016</v>
          </cell>
          <cell r="E200" t="str">
            <v>吕兴</v>
          </cell>
          <cell r="F200" t="str">
            <v>数统学院</v>
          </cell>
          <cell r="G200" t="str">
            <v>吕兴</v>
          </cell>
          <cell r="H200" t="str">
            <v>数统学院</v>
          </cell>
          <cell r="I200" t="str">
            <v>吕兴</v>
          </cell>
          <cell r="J200" t="str">
            <v>数统学院</v>
          </cell>
        </row>
        <row r="201">
          <cell r="A201" t="str">
            <v>SURFACE ENGINEERING FOR EXTREMELY ENHANCEDCHARGE SEPARATION AND PHOTOCATALYTICHYDROGEN EVOLUTION ON G-C3N4</v>
          </cell>
          <cell r="B201" t="str">
            <v>材料
科学</v>
          </cell>
          <cell r="C201">
            <v>262</v>
          </cell>
          <cell r="D201">
            <v>2018</v>
          </cell>
          <cell r="E201" t="str">
            <v>余宇
丁克检</v>
          </cell>
          <cell r="F201" t="str">
            <v>物理工程
学院</v>
          </cell>
          <cell r="G201" t="str">
            <v>余宇</v>
          </cell>
          <cell r="H201" t="str">
            <v>物理工程
学院</v>
          </cell>
          <cell r="I201" t="str">
            <v>余宇
丁克检</v>
          </cell>
          <cell r="J201" t="str">
            <v>物理工程
学院</v>
          </cell>
        </row>
        <row r="202">
          <cell r="A202" t="str">
            <v>SYMMAP: AN INTEGRATIVE DATABASE OF TRADITIONALCHINESE MEDICINE ENHANCED BY SYMPTOM MAPPING</v>
          </cell>
          <cell r="B202" t="str">
            <v>生物学与
生物化学</v>
          </cell>
          <cell r="C202">
            <v>149</v>
          </cell>
          <cell r="D202">
            <v>2019</v>
          </cell>
          <cell r="E202" t="str">
            <v>周学忠</v>
          </cell>
          <cell r="F202" t="str">
            <v>计算机
学院</v>
          </cell>
          <cell r="G202" t="str">
            <v>-</v>
          </cell>
          <cell r="H202" t="str">
            <v>-</v>
          </cell>
          <cell r="I202" t="str">
            <v>周雪忠</v>
          </cell>
          <cell r="J202" t="str">
            <v>计算机
学院</v>
          </cell>
        </row>
        <row r="203">
          <cell r="A203" t="str">
            <v>SYNTHESIS OF LEAD-FREE CS2AGBIX6 (X = CI, BR, I)DOUBLE PEROVSKITE NANOPLATELETS AND THEIRAPPLICATION IN CO2 PHOTOCATALYTIC REDUCTION</v>
          </cell>
          <cell r="B203" t="str">
            <v>材料
科学</v>
          </cell>
          <cell r="C203">
            <v>38</v>
          </cell>
          <cell r="D203">
            <v>2021</v>
          </cell>
          <cell r="E203" t="str">
            <v>唐爱伟</v>
          </cell>
          <cell r="F203" t="str">
            <v>物理工程
学院</v>
          </cell>
          <cell r="G203" t="str">
            <v>刘振洋</v>
          </cell>
          <cell r="H203" t="str">
            <v>物理工程
学院</v>
          </cell>
          <cell r="I203" t="str">
            <v>唐爱伟</v>
          </cell>
          <cell r="J203" t="str">
            <v>物理工程
学院</v>
          </cell>
        </row>
        <row r="204">
          <cell r="A204" t="str">
            <v>TECHNOLOGICAL DEVELOPMENTS IN BATTERIES</v>
          </cell>
          <cell r="B204" t="str">
            <v>工程学</v>
          </cell>
          <cell r="C204">
            <v>227</v>
          </cell>
          <cell r="D204">
            <v>2017</v>
          </cell>
          <cell r="E204" t="str">
            <v>-</v>
          </cell>
          <cell r="F204" t="str">
            <v>-</v>
          </cell>
          <cell r="G204" t="str">
            <v>-</v>
          </cell>
          <cell r="H204" t="str">
            <v>-</v>
          </cell>
          <cell r="I204" t="str">
            <v>张彩萍</v>
          </cell>
          <cell r="J204" t="str">
            <v>电气学院</v>
          </cell>
        </row>
        <row r="205">
          <cell r="A205" t="str">
            <v>TERNARY NONFULLERENE POLYMER SOLAR CELLSWITH EFFICIENCY &gt; 13.7% BY INTEGRATING THE ADVAN-TAGES OF THE MATERIALS AND TWO BINARY CELLS</v>
          </cell>
          <cell r="B205" t="str">
            <v>环境/生态
学</v>
          </cell>
          <cell r="C205">
            <v>189</v>
          </cell>
          <cell r="D205">
            <v>2018</v>
          </cell>
          <cell r="E205" t="str">
            <v>张福俊</v>
          </cell>
          <cell r="F205" t="str">
            <v>物理工程
学院</v>
          </cell>
          <cell r="G205" t="str">
            <v>马晓玲</v>
          </cell>
          <cell r="H205" t="str">
            <v>物理工程
学院</v>
          </cell>
          <cell r="I205" t="str">
            <v>张福俊</v>
          </cell>
          <cell r="J205" t="str">
            <v>物理工程
学院</v>
          </cell>
        </row>
        <row r="206">
          <cell r="A206" t="str">
            <v>TERNARY ORGANIC PHOTOVOLTAIC CELLS EXHIBITING17.59% EFFICIENCY WITH TWO COMPATIBLE Y6DERIVATIONS AS ACCEPTOR</v>
          </cell>
          <cell r="B206" t="str">
            <v>材料
科学</v>
          </cell>
          <cell r="C206">
            <v>65</v>
          </cell>
          <cell r="D206">
            <v>2021</v>
          </cell>
          <cell r="E206" t="str">
            <v>张福俊</v>
          </cell>
          <cell r="F206" t="str">
            <v>物理工程
学院</v>
          </cell>
          <cell r="G206" t="str">
            <v>王雪琳</v>
          </cell>
          <cell r="H206" t="str">
            <v>物理工程
学院</v>
          </cell>
          <cell r="I206" t="str">
            <v>张福俊</v>
          </cell>
          <cell r="J206" t="str">
            <v>物理工程
学院</v>
          </cell>
        </row>
        <row r="207">
          <cell r="A207" t="str">
            <v>THE EFFECTIVE THERMAL CONDUCTIVITY OFUNSATURATED POROUS MEDIA DEDUCED BYPORE-SCALE SPH SIMULATION</v>
          </cell>
          <cell r="B207" t="str">
            <v>地球
科学</v>
          </cell>
          <cell r="C207">
            <v>17</v>
          </cell>
          <cell r="D207">
            <v>2022</v>
          </cell>
          <cell r="E207" t="str">
            <v>白冰</v>
          </cell>
          <cell r="F207" t="str">
            <v>土建学院</v>
          </cell>
          <cell r="G207" t="str">
            <v>白冰</v>
          </cell>
          <cell r="H207" t="str">
            <v>土建学院</v>
          </cell>
          <cell r="I207" t="str">
            <v>白冰</v>
          </cell>
          <cell r="J207" t="str">
            <v>土建学院</v>
          </cell>
        </row>
        <row r="208">
          <cell r="A208" t="str">
            <v>THE SPARSEST SOLUTIONS TO Z-TENSORCOMPLEMENTARITY PROBLEMS</v>
          </cell>
          <cell r="B208" t="str">
            <v>数学</v>
          </cell>
          <cell r="C208">
            <v>98</v>
          </cell>
          <cell r="D208">
            <v>2017</v>
          </cell>
          <cell r="E208" t="str">
            <v>罗自炎</v>
          </cell>
          <cell r="F208" t="str">
            <v>数统学院</v>
          </cell>
          <cell r="G208" t="str">
            <v>罗自炎</v>
          </cell>
          <cell r="H208" t="str">
            <v>数统学院</v>
          </cell>
          <cell r="I208" t="str">
            <v>罗自炎</v>
          </cell>
          <cell r="J208" t="str">
            <v>数统学院</v>
          </cell>
        </row>
        <row r="209">
          <cell r="A209" t="str">
            <v>THE STATE-OF-THE-ART REVIEW ON APPLICATIONS OFINTRUSIVE SENSING, IMAGE PROCESSING TECHNIQUES,AND MACHINE LEARNING METHODS IN PAVEMENTMONITORING AND ANALYSIS</v>
          </cell>
          <cell r="B209" t="str">
            <v>工程学</v>
          </cell>
          <cell r="C209">
            <v>46</v>
          </cell>
          <cell r="D209">
            <v>2021</v>
          </cell>
          <cell r="E209" t="str">
            <v>-</v>
          </cell>
          <cell r="F209" t="str">
            <v>-</v>
          </cell>
          <cell r="G209" t="str">
            <v>-</v>
          </cell>
          <cell r="H209" t="str">
            <v>-</v>
          </cell>
          <cell r="I209" t="str">
            <v>Li,
Qiuhan</v>
          </cell>
          <cell r="J209" t="str">
            <v>计算机
学院</v>
          </cell>
        </row>
        <row r="210">
          <cell r="A210" t="str">
            <v>THE TRANSPORT OF SILICA POWDERS AND LEAD IONSUNDER UNSTEADY FLOW AND VARIABLE INJECTIONCONCENTRATIONS</v>
          </cell>
          <cell r="B210" t="str">
            <v>化学</v>
          </cell>
          <cell r="C210">
            <v>41</v>
          </cell>
          <cell r="D210">
            <v>2021</v>
          </cell>
          <cell r="E210" t="str">
            <v>白冰</v>
          </cell>
          <cell r="F210" t="str">
            <v>土建学院</v>
          </cell>
          <cell r="G210" t="str">
            <v>白冰</v>
          </cell>
          <cell r="H210" t="str">
            <v>土建学院</v>
          </cell>
          <cell r="I210" t="str">
            <v>白冰</v>
          </cell>
          <cell r="J210" t="str">
            <v>土建学院</v>
          </cell>
        </row>
        <row r="211">
          <cell r="A211" t="str">
            <v>THE VARIABLE SEPARATION SOLUTION, FRACTAL ANDCHAOS IN AN EXTENDED COUPLED (2+1)-DIMENSIONALBURGERS SYSTEM</v>
          </cell>
          <cell r="B211" t="str">
            <v>工程学</v>
          </cell>
          <cell r="C211">
            <v>7</v>
          </cell>
          <cell r="D211">
            <v>2022</v>
          </cell>
          <cell r="E211" t="str">
            <v>吕兴</v>
          </cell>
          <cell r="F211" t="str">
            <v>数统学院</v>
          </cell>
          <cell r="G211" t="str">
            <v>赵一伟</v>
          </cell>
          <cell r="H211" t="str">
            <v>数统学院</v>
          </cell>
          <cell r="I211" t="str">
            <v>吕兴</v>
          </cell>
          <cell r="J211" t="str">
            <v>数统学院</v>
          </cell>
        </row>
        <row r="212">
          <cell r="A212" t="str">
            <v>TRACKING AND COLLISION AVOIDANCE OF VIRTUALCOUPLING TRAIN CONTROL SYSTEM</v>
          </cell>
          <cell r="B212" t="str">
            <v>工程学</v>
          </cell>
          <cell r="C212">
            <v>45</v>
          </cell>
          <cell r="D212">
            <v>2021</v>
          </cell>
          <cell r="E212" t="str">
            <v>温佳坤</v>
          </cell>
          <cell r="F212" t="str">
            <v>电信学院</v>
          </cell>
          <cell r="G212" t="str">
            <v>曹源</v>
          </cell>
          <cell r="H212" t="str">
            <v>轨道交通
运行控制
系统国家
工程研究
中心</v>
          </cell>
          <cell r="I212" t="str">
            <v>温佳坤</v>
          </cell>
          <cell r="J212" t="str">
            <v>电信学院</v>
          </cell>
        </row>
        <row r="213">
          <cell r="A213" t="str">
            <v>TUNABLE AND ACTIVE PHONONIC CRYSTALS ANDMETAMATERIALS</v>
          </cell>
          <cell r="B213" t="str">
            <v>工程学</v>
          </cell>
          <cell r="C213">
            <v>136</v>
          </cell>
          <cell r="D213">
            <v>2020</v>
          </cell>
          <cell r="E213" t="str">
            <v>汪越胜</v>
          </cell>
          <cell r="F213" t="str">
            <v>物理工程
学院</v>
          </cell>
          <cell r="G213" t="str">
            <v>-</v>
          </cell>
          <cell r="H213" t="str">
            <v>-</v>
          </cell>
          <cell r="I213" t="str">
            <v>汪越胜</v>
          </cell>
          <cell r="J213" t="str">
            <v>物理工程
学院</v>
          </cell>
        </row>
        <row r="214">
          <cell r="A214" t="str">
            <v>TWO COMPATIBLE POLYMER DONORS CONTRIBUTESYNERGISTICALLY FOR TERNARY ORGANIC SOLARCELLS WITH 17.53% EFFICIENCY</v>
          </cell>
          <cell r="B214" t="str">
            <v>环境/生态
学</v>
          </cell>
          <cell r="C214">
            <v>129</v>
          </cell>
          <cell r="D214">
            <v>2020</v>
          </cell>
          <cell r="E214" t="str">
            <v>-</v>
          </cell>
          <cell r="F214" t="str">
            <v>-</v>
          </cell>
          <cell r="G214" t="str">
            <v>-</v>
          </cell>
          <cell r="H214" t="str">
            <v>-</v>
          </cell>
          <cell r="I214" t="str">
            <v>马晓玲</v>
          </cell>
          <cell r="J214" t="str">
            <v>物理工程
学院</v>
          </cell>
        </row>
        <row r="215">
          <cell r="A215" t="str">
            <v>UAV-ASSISTED WIRELESS POWERED COOPERATIVEMOBILE EDGE COMPUTING: JOINT OFFLOADING, CPUCONTROL, AND TRAJECTORY OPTIMIZATION</v>
          </cell>
          <cell r="B215" t="str">
            <v>计算机科
学</v>
          </cell>
          <cell r="C215">
            <v>81</v>
          </cell>
          <cell r="D215">
            <v>2020</v>
          </cell>
          <cell r="E215" t="str">
            <v>熊轲</v>
          </cell>
          <cell r="F215" t="str">
            <v>计算机学
院</v>
          </cell>
          <cell r="G215" t="str">
            <v>刘园</v>
          </cell>
          <cell r="H215" t="str">
            <v>计算机学
院</v>
          </cell>
          <cell r="I215" t="str">
            <v>熊轲</v>
          </cell>
          <cell r="J215" t="str">
            <v>计算机学
院</v>
          </cell>
        </row>
        <row r="216">
          <cell r="A216" t="str">
            <v>ULTRA-NARROW-BAND NIR PHOTOMULTIPLICATIONORGANIC PHOTODETECTORS BASED ON CHARGEINJECTION NARROWING</v>
          </cell>
          <cell r="B216" t="str">
            <v>化学</v>
          </cell>
          <cell r="C216">
            <v>48</v>
          </cell>
          <cell r="D216">
            <v>2021</v>
          </cell>
          <cell r="E216" t="str">
            <v>张福俊</v>
          </cell>
          <cell r="F216" t="str">
            <v>物理工程
学院</v>
          </cell>
          <cell r="G216" t="str">
            <v>刘明</v>
          </cell>
          <cell r="H216" t="str">
            <v>物理工程
学院</v>
          </cell>
          <cell r="I216" t="str">
            <v>张福俊</v>
          </cell>
          <cell r="J216" t="str">
            <v>物理工程
学院</v>
          </cell>
        </row>
        <row r="217">
          <cell r="A217" t="str">
            <v>UNDERSTANDING AND LEARNING DISCRIMINANTFEATURES BASED ON MULTIATTENTION 1DCNN FORWHEELSET BEARING FAULT DIAGNOSIS</v>
          </cell>
          <cell r="B217" t="str">
            <v>工程学</v>
          </cell>
          <cell r="C217">
            <v>73</v>
          </cell>
          <cell r="D217">
            <v>2020</v>
          </cell>
          <cell r="E217" t="str">
            <v>秦勇</v>
          </cell>
          <cell r="F217" t="str">
            <v>国重</v>
          </cell>
          <cell r="G217" t="str">
            <v>-</v>
          </cell>
          <cell r="H217" t="str">
            <v>-</v>
          </cell>
          <cell r="I217" t="str">
            <v>秦勇</v>
          </cell>
          <cell r="J217" t="str">
            <v>国重</v>
          </cell>
        </row>
        <row r="218">
          <cell r="A218" t="str">
            <v>UNDERWATER IMAGE ENHANCEMENT VIA MEDIUMTRANSMISSION-GUIDED MULTI-COLOR SPACEEMBEDDING</v>
          </cell>
          <cell r="B218" t="str">
            <v>工程学</v>
          </cell>
          <cell r="C218">
            <v>35</v>
          </cell>
          <cell r="D218">
            <v>2021</v>
          </cell>
          <cell r="E218" t="str">
            <v>-</v>
          </cell>
          <cell r="F218" t="str">
            <v>-</v>
          </cell>
          <cell r="G218" t="str">
            <v>-</v>
          </cell>
          <cell r="H218" t="str">
            <v>-</v>
          </cell>
          <cell r="I218" t="str">
            <v>丛润民</v>
          </cell>
          <cell r="J218" t="str">
            <v>计算机学
院</v>
          </cell>
        </row>
        <row r="219">
          <cell r="A219" t="str">
            <v>UNIFORM PERMUTATION OF QUASI-2D PEROVSKITES BYVACUUM POLING FOR EFFICIENT, HIGH-FILL-FACTORSOLAR CELLS</v>
          </cell>
          <cell r="B219" t="str">
            <v>工程学</v>
          </cell>
          <cell r="C219">
            <v>103</v>
          </cell>
          <cell r="D219">
            <v>2019</v>
          </cell>
          <cell r="E219" t="str">
            <v>-</v>
          </cell>
          <cell r="F219" t="str">
            <v>-</v>
          </cell>
          <cell r="G219" t="str">
            <v>-</v>
          </cell>
          <cell r="H219" t="str">
            <v>-</v>
          </cell>
          <cell r="I219" t="str">
            <v>于浩淼</v>
          </cell>
          <cell r="J219" t="str">
            <v>物理工程
学院</v>
          </cell>
        </row>
        <row r="220">
          <cell r="A220" t="str">
            <v>VERSATILE TERNARY ORGANIC SOLAR CELLS: A CRITICAL REVIEW</v>
          </cell>
          <cell r="B220" t="str">
            <v>环境/生态
学</v>
          </cell>
          <cell r="C220">
            <v>497</v>
          </cell>
          <cell r="D220">
            <v>2016</v>
          </cell>
          <cell r="E220" t="str">
            <v>张福俊
胡斌</v>
          </cell>
          <cell r="F220" t="str">
            <v>物理工程
学院</v>
          </cell>
          <cell r="G220" t="str">
            <v>安桥石</v>
          </cell>
          <cell r="H220" t="str">
            <v>物理工程
学院</v>
          </cell>
          <cell r="I220" t="str">
            <v>张福俊
胡斌</v>
          </cell>
          <cell r="J220" t="str">
            <v>物理工程
学院</v>
          </cell>
        </row>
        <row r="221">
          <cell r="A221" t="str">
            <v>VIRTUAL ADVERSARIAL TRAINING-BASED DEEPFEATURE AGGREGATION NETWORK FROM DYNAMICEFFECTIVE CONNECTIVITY FOR MCI IDENTIFICATION</v>
          </cell>
          <cell r="B221" t="str">
            <v>临床
医学</v>
          </cell>
          <cell r="C221">
            <v>6</v>
          </cell>
          <cell r="D221">
            <v>2022</v>
          </cell>
          <cell r="E221" t="str">
            <v>-</v>
          </cell>
          <cell r="F221" t="str">
            <v>-</v>
          </cell>
          <cell r="G221" t="str">
            <v>-</v>
          </cell>
          <cell r="H221" t="str">
            <v>-</v>
          </cell>
          <cell r="I221" t="str">
            <v>Jiang,Y
iqiao</v>
          </cell>
          <cell r="J221" t="str">
            <v>电信学院</v>
          </cell>
        </row>
        <row r="222">
          <cell r="A222" t="str">
            <v>WIDE BANDGAP POLYMER WITH NARROW PHOTONHARVESTING IN VISIBLE LIGHT RANGE ENABLES EFFI-CIENT SEMITRANSPARENT ORGANIC PHOTOVOLTAICS</v>
          </cell>
          <cell r="B222" t="str">
            <v>材料
科学</v>
          </cell>
          <cell r="C222">
            <v>76</v>
          </cell>
          <cell r="D222">
            <v>2021</v>
          </cell>
          <cell r="E222" t="str">
            <v>张福俊</v>
          </cell>
          <cell r="F222" t="str">
            <v>物理工程
学院</v>
          </cell>
          <cell r="G222" t="str">
            <v>徐春雨</v>
          </cell>
          <cell r="H222" t="str">
            <v>物理工程
学院</v>
          </cell>
          <cell r="I222" t="str">
            <v>张福俊</v>
          </cell>
          <cell r="J222" t="str">
            <v>物理工程
学院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L255"/>
  <sheetViews>
    <sheetView tabSelected="1" topLeftCell="A231" workbookViewId="0">
      <selection activeCell="F259" sqref="F259"/>
    </sheetView>
  </sheetViews>
  <sheetFormatPr defaultColWidth="9" defaultRowHeight="13.5"/>
  <sheetData>
    <row r="5" ht="15" spans="1:1">
      <c r="A5" s="17" t="s">
        <v>0</v>
      </c>
    </row>
    <row r="6" ht="15" spans="1:12">
      <c r="A6" s="13" t="s">
        <v>1</v>
      </c>
      <c r="B6" s="13" t="s">
        <v>2</v>
      </c>
      <c r="C6" s="13" t="s">
        <v>3</v>
      </c>
      <c r="D6" s="13" t="s">
        <v>4</v>
      </c>
      <c r="E6" s="13" t="s">
        <v>5</v>
      </c>
      <c r="F6" s="13" t="s">
        <v>6</v>
      </c>
      <c r="G6" s="13" t="s">
        <v>7</v>
      </c>
      <c r="H6" s="13" t="s">
        <v>8</v>
      </c>
      <c r="I6" s="13" t="s">
        <v>9</v>
      </c>
      <c r="J6" s="13" t="s">
        <v>10</v>
      </c>
      <c r="K6" s="13" t="s">
        <v>11</v>
      </c>
      <c r="L6" s="13" t="s">
        <v>12</v>
      </c>
    </row>
    <row r="7" spans="1:12">
      <c r="A7" s="18" t="s">
        <v>13</v>
      </c>
      <c r="B7" s="18" t="s">
        <v>14</v>
      </c>
      <c r="C7" s="18" t="s">
        <v>15</v>
      </c>
      <c r="D7" s="18" t="s">
        <v>16</v>
      </c>
      <c r="E7" s="18" t="s">
        <v>17</v>
      </c>
      <c r="F7" s="18" t="s">
        <v>18</v>
      </c>
      <c r="G7" s="18" t="s">
        <v>19</v>
      </c>
      <c r="H7" s="18" t="s">
        <v>20</v>
      </c>
      <c r="I7" s="18" t="s">
        <v>21</v>
      </c>
      <c r="J7" s="18" t="s">
        <v>22</v>
      </c>
      <c r="K7" s="18" t="s">
        <v>23</v>
      </c>
      <c r="L7" s="18" t="s">
        <v>24</v>
      </c>
    </row>
    <row r="8" spans="1:12">
      <c r="A8" s="18" t="s">
        <v>25</v>
      </c>
      <c r="B8" s="18" t="s">
        <v>26</v>
      </c>
      <c r="C8" s="18" t="s">
        <v>27</v>
      </c>
      <c r="D8" s="18" t="s">
        <v>28</v>
      </c>
      <c r="E8" s="18" t="s">
        <v>29</v>
      </c>
      <c r="F8" s="18" t="s">
        <v>30</v>
      </c>
      <c r="G8" s="18" t="s">
        <v>31</v>
      </c>
      <c r="H8" s="18" t="s">
        <v>32</v>
      </c>
      <c r="I8" s="18" t="s">
        <v>33</v>
      </c>
      <c r="J8" s="18" t="s">
        <v>34</v>
      </c>
      <c r="K8" s="18" t="s">
        <v>35</v>
      </c>
      <c r="L8" s="18" t="s">
        <v>36</v>
      </c>
    </row>
    <row r="9" spans="1:12">
      <c r="A9" s="18" t="s">
        <v>37</v>
      </c>
      <c r="B9" s="18" t="s">
        <v>38</v>
      </c>
      <c r="C9" s="18" t="s">
        <v>39</v>
      </c>
      <c r="D9" s="18" t="s">
        <v>40</v>
      </c>
      <c r="E9" s="18" t="s">
        <v>41</v>
      </c>
      <c r="F9" s="18" t="s">
        <v>42</v>
      </c>
      <c r="G9" s="18" t="s">
        <v>31</v>
      </c>
      <c r="H9" s="18" t="s">
        <v>43</v>
      </c>
      <c r="I9" s="18" t="s">
        <v>44</v>
      </c>
      <c r="J9" s="18" t="s">
        <v>45</v>
      </c>
      <c r="K9" s="18" t="s">
        <v>46</v>
      </c>
      <c r="L9" s="18" t="s">
        <v>47</v>
      </c>
    </row>
    <row r="10" spans="1:12">
      <c r="A10" s="18" t="s">
        <v>48</v>
      </c>
      <c r="B10" s="18" t="s">
        <v>49</v>
      </c>
      <c r="C10" s="18" t="s">
        <v>50</v>
      </c>
      <c r="D10" s="18" t="s">
        <v>51</v>
      </c>
      <c r="E10" s="18" t="s">
        <v>52</v>
      </c>
      <c r="F10" s="18" t="s">
        <v>53</v>
      </c>
      <c r="G10" s="18" t="s">
        <v>54</v>
      </c>
      <c r="H10" s="18" t="s">
        <v>55</v>
      </c>
      <c r="I10" s="18" t="s">
        <v>44</v>
      </c>
      <c r="J10" s="18" t="s">
        <v>56</v>
      </c>
      <c r="K10" s="18" t="s">
        <v>57</v>
      </c>
      <c r="L10" s="18" t="s">
        <v>36</v>
      </c>
    </row>
    <row r="11" spans="1:12">
      <c r="A11" s="18" t="s">
        <v>58</v>
      </c>
      <c r="B11" s="18" t="s">
        <v>59</v>
      </c>
      <c r="C11" s="18" t="s">
        <v>60</v>
      </c>
      <c r="D11" s="18" t="s">
        <v>61</v>
      </c>
      <c r="E11" s="18" t="s">
        <v>62</v>
      </c>
      <c r="F11" s="18" t="s">
        <v>63</v>
      </c>
      <c r="G11" s="18" t="s">
        <v>64</v>
      </c>
      <c r="H11" s="18" t="s">
        <v>65</v>
      </c>
      <c r="I11" s="18" t="s">
        <v>66</v>
      </c>
      <c r="J11" s="18" t="s">
        <v>67</v>
      </c>
      <c r="K11" s="18" t="s">
        <v>68</v>
      </c>
      <c r="L11" s="18" t="s">
        <v>47</v>
      </c>
    </row>
    <row r="12" spans="1:12">
      <c r="A12" s="18" t="s">
        <v>69</v>
      </c>
      <c r="B12" s="18" t="s">
        <v>70</v>
      </c>
      <c r="C12" s="18" t="s">
        <v>50</v>
      </c>
      <c r="D12" s="18" t="s">
        <v>71</v>
      </c>
      <c r="E12" s="18" t="s">
        <v>72</v>
      </c>
      <c r="F12" s="18" t="s">
        <v>73</v>
      </c>
      <c r="G12" s="18" t="s">
        <v>74</v>
      </c>
      <c r="H12" s="18" t="s">
        <v>75</v>
      </c>
      <c r="I12" s="18" t="s">
        <v>66</v>
      </c>
      <c r="J12" s="18" t="s">
        <v>76</v>
      </c>
      <c r="K12" s="18" t="s">
        <v>77</v>
      </c>
      <c r="L12" s="18" t="s">
        <v>78</v>
      </c>
    </row>
    <row r="13" spans="1:12">
      <c r="A13" s="18" t="s">
        <v>79</v>
      </c>
      <c r="B13" s="18" t="s">
        <v>80</v>
      </c>
      <c r="C13" s="18" t="s">
        <v>50</v>
      </c>
      <c r="D13" s="18" t="s">
        <v>81</v>
      </c>
      <c r="E13" s="18" t="s">
        <v>82</v>
      </c>
      <c r="F13" s="18" t="s">
        <v>83</v>
      </c>
      <c r="G13" s="18" t="s">
        <v>84</v>
      </c>
      <c r="H13" s="18" t="s">
        <v>85</v>
      </c>
      <c r="I13" s="18" t="s">
        <v>86</v>
      </c>
      <c r="J13" s="18" t="s">
        <v>87</v>
      </c>
      <c r="K13" s="18" t="s">
        <v>88</v>
      </c>
      <c r="L13" s="18" t="s">
        <v>89</v>
      </c>
    </row>
    <row r="14" spans="1:12">
      <c r="A14" s="18" t="s">
        <v>90</v>
      </c>
      <c r="B14" s="18" t="s">
        <v>91</v>
      </c>
      <c r="C14" s="18" t="s">
        <v>92</v>
      </c>
      <c r="D14" s="18" t="s">
        <v>93</v>
      </c>
      <c r="E14" s="18" t="s">
        <v>94</v>
      </c>
      <c r="F14" s="18" t="s">
        <v>95</v>
      </c>
      <c r="G14" s="18" t="s">
        <v>96</v>
      </c>
      <c r="H14" s="18" t="s">
        <v>97</v>
      </c>
      <c r="I14" s="18" t="s">
        <v>98</v>
      </c>
      <c r="J14" s="18" t="s">
        <v>99</v>
      </c>
      <c r="K14" s="18" t="s">
        <v>100</v>
      </c>
      <c r="L14" s="18" t="s">
        <v>101</v>
      </c>
    </row>
    <row r="15" spans="1:12">
      <c r="A15" s="18" t="s">
        <v>102</v>
      </c>
      <c r="B15" s="18" t="s">
        <v>103</v>
      </c>
      <c r="C15" s="18" t="s">
        <v>104</v>
      </c>
      <c r="D15" s="18" t="s">
        <v>105</v>
      </c>
      <c r="E15" s="18" t="s">
        <v>106</v>
      </c>
      <c r="F15" s="18" t="s">
        <v>107</v>
      </c>
      <c r="G15" s="18" t="s">
        <v>64</v>
      </c>
      <c r="H15" s="18" t="s">
        <v>108</v>
      </c>
      <c r="I15" s="18" t="s">
        <v>44</v>
      </c>
      <c r="J15" s="18" t="s">
        <v>109</v>
      </c>
      <c r="K15" s="18" t="s">
        <v>110</v>
      </c>
      <c r="L15" s="18" t="s">
        <v>111</v>
      </c>
    </row>
    <row r="16" spans="1:12">
      <c r="A16" s="18" t="s">
        <v>112</v>
      </c>
      <c r="B16" s="18" t="s">
        <v>113</v>
      </c>
      <c r="C16" s="18" t="s">
        <v>114</v>
      </c>
      <c r="D16" s="18" t="s">
        <v>115</v>
      </c>
      <c r="E16" s="18" t="s">
        <v>116</v>
      </c>
      <c r="F16" s="18" t="s">
        <v>117</v>
      </c>
      <c r="G16" s="18" t="s">
        <v>96</v>
      </c>
      <c r="H16" s="18" t="s">
        <v>118</v>
      </c>
      <c r="I16" s="18" t="s">
        <v>119</v>
      </c>
      <c r="J16" s="18" t="s">
        <v>120</v>
      </c>
      <c r="K16" s="18" t="s">
        <v>121</v>
      </c>
      <c r="L16" s="18" t="s">
        <v>36</v>
      </c>
    </row>
    <row r="17" spans="1:12">
      <c r="A17" s="18" t="s">
        <v>122</v>
      </c>
      <c r="B17" s="18" t="s">
        <v>123</v>
      </c>
      <c r="C17" s="18" t="s">
        <v>124</v>
      </c>
      <c r="D17" s="18" t="s">
        <v>125</v>
      </c>
      <c r="E17" s="18" t="s">
        <v>126</v>
      </c>
      <c r="F17" s="18" t="s">
        <v>127</v>
      </c>
      <c r="G17" s="18" t="s">
        <v>31</v>
      </c>
      <c r="H17" s="18" t="s">
        <v>128</v>
      </c>
      <c r="I17" s="18" t="s">
        <v>129</v>
      </c>
      <c r="J17" s="18" t="s">
        <v>130</v>
      </c>
      <c r="K17" s="18" t="s">
        <v>131</v>
      </c>
      <c r="L17" s="18" t="s">
        <v>47</v>
      </c>
    </row>
    <row r="18" spans="1:12">
      <c r="A18" s="18" t="s">
        <v>132</v>
      </c>
      <c r="B18" s="18" t="s">
        <v>133</v>
      </c>
      <c r="C18" s="18" t="s">
        <v>50</v>
      </c>
      <c r="D18" s="18" t="s">
        <v>134</v>
      </c>
      <c r="E18" s="18" t="s">
        <v>135</v>
      </c>
      <c r="F18" s="18" t="s">
        <v>136</v>
      </c>
      <c r="G18" s="18" t="s">
        <v>96</v>
      </c>
      <c r="H18" s="18" t="s">
        <v>137</v>
      </c>
      <c r="I18" s="18" t="s">
        <v>66</v>
      </c>
      <c r="J18" s="18" t="s">
        <v>138</v>
      </c>
      <c r="K18" s="18" t="s">
        <v>139</v>
      </c>
      <c r="L18" s="18" t="s">
        <v>36</v>
      </c>
    </row>
    <row r="19" spans="1:12">
      <c r="A19" s="18" t="s">
        <v>140</v>
      </c>
      <c r="B19" s="18" t="s">
        <v>141</v>
      </c>
      <c r="C19" s="18" t="s">
        <v>50</v>
      </c>
      <c r="D19" s="18" t="s">
        <v>142</v>
      </c>
      <c r="E19" s="18" t="s">
        <v>143</v>
      </c>
      <c r="F19" s="18" t="s">
        <v>144</v>
      </c>
      <c r="G19" s="18" t="s">
        <v>96</v>
      </c>
      <c r="H19" s="18" t="s">
        <v>145</v>
      </c>
      <c r="I19" s="18" t="s">
        <v>44</v>
      </c>
      <c r="J19" s="18" t="s">
        <v>146</v>
      </c>
      <c r="K19" s="18" t="s">
        <v>147</v>
      </c>
      <c r="L19" s="18" t="s">
        <v>148</v>
      </c>
    </row>
    <row r="20" spans="1:12">
      <c r="A20" s="18" t="s">
        <v>149</v>
      </c>
      <c r="B20" s="18" t="s">
        <v>150</v>
      </c>
      <c r="C20" s="18" t="s">
        <v>151</v>
      </c>
      <c r="D20" s="18" t="s">
        <v>152</v>
      </c>
      <c r="E20" s="18" t="s">
        <v>153</v>
      </c>
      <c r="F20" s="18" t="s">
        <v>154</v>
      </c>
      <c r="G20" s="18" t="s">
        <v>64</v>
      </c>
      <c r="H20" s="18" t="s">
        <v>155</v>
      </c>
      <c r="I20" s="18" t="s">
        <v>44</v>
      </c>
      <c r="J20" s="18" t="s">
        <v>156</v>
      </c>
      <c r="K20" s="18" t="s">
        <v>157</v>
      </c>
      <c r="L20" s="18" t="s">
        <v>111</v>
      </c>
    </row>
    <row r="21" spans="1:12">
      <c r="A21" s="18" t="s">
        <v>158</v>
      </c>
      <c r="B21" s="18" t="s">
        <v>159</v>
      </c>
      <c r="C21" s="18" t="s">
        <v>50</v>
      </c>
      <c r="D21" s="18" t="s">
        <v>160</v>
      </c>
      <c r="E21" s="18" t="s">
        <v>161</v>
      </c>
      <c r="F21" s="18" t="s">
        <v>162</v>
      </c>
      <c r="G21" s="18" t="s">
        <v>96</v>
      </c>
      <c r="H21" s="18" t="s">
        <v>163</v>
      </c>
      <c r="I21" s="18" t="s">
        <v>164</v>
      </c>
      <c r="J21" s="18" t="s">
        <v>165</v>
      </c>
      <c r="K21" s="18" t="s">
        <v>166</v>
      </c>
      <c r="L21" s="18" t="s">
        <v>148</v>
      </c>
    </row>
    <row r="22" spans="1:12">
      <c r="A22" s="18" t="s">
        <v>167</v>
      </c>
      <c r="B22" s="18" t="s">
        <v>168</v>
      </c>
      <c r="C22" s="18" t="s">
        <v>50</v>
      </c>
      <c r="D22" s="18" t="s">
        <v>169</v>
      </c>
      <c r="E22" s="18" t="s">
        <v>170</v>
      </c>
      <c r="F22" s="18" t="s">
        <v>171</v>
      </c>
      <c r="G22" s="18" t="s">
        <v>84</v>
      </c>
      <c r="H22" s="18" t="s">
        <v>172</v>
      </c>
      <c r="I22" s="18" t="s">
        <v>173</v>
      </c>
      <c r="J22" s="18" t="s">
        <v>174</v>
      </c>
      <c r="K22" s="18" t="s">
        <v>175</v>
      </c>
      <c r="L22" s="18" t="s">
        <v>89</v>
      </c>
    </row>
    <row r="23" spans="1:12">
      <c r="A23" s="18" t="s">
        <v>176</v>
      </c>
      <c r="B23" s="18" t="s">
        <v>177</v>
      </c>
      <c r="C23" s="18" t="s">
        <v>50</v>
      </c>
      <c r="D23" s="18" t="s">
        <v>178</v>
      </c>
      <c r="E23" s="18" t="s">
        <v>179</v>
      </c>
      <c r="F23" s="18" t="s">
        <v>180</v>
      </c>
      <c r="G23" s="18" t="s">
        <v>74</v>
      </c>
      <c r="H23" s="18" t="s">
        <v>181</v>
      </c>
      <c r="I23" s="18" t="s">
        <v>164</v>
      </c>
      <c r="J23" s="18" t="s">
        <v>182</v>
      </c>
      <c r="K23" s="18" t="s">
        <v>183</v>
      </c>
      <c r="L23" s="18" t="s">
        <v>148</v>
      </c>
    </row>
    <row r="24" spans="1:12">
      <c r="A24" s="18" t="s">
        <v>184</v>
      </c>
      <c r="B24" s="18" t="s">
        <v>185</v>
      </c>
      <c r="C24" s="18" t="s">
        <v>186</v>
      </c>
      <c r="D24" s="18" t="s">
        <v>187</v>
      </c>
      <c r="E24" s="18" t="s">
        <v>188</v>
      </c>
      <c r="F24" s="18" t="s">
        <v>189</v>
      </c>
      <c r="G24" s="18" t="s">
        <v>31</v>
      </c>
      <c r="H24" s="18" t="s">
        <v>190</v>
      </c>
      <c r="I24" s="18" t="s">
        <v>44</v>
      </c>
      <c r="J24" s="18" t="s">
        <v>191</v>
      </c>
      <c r="K24" s="18" t="s">
        <v>157</v>
      </c>
      <c r="L24" s="18" t="s">
        <v>148</v>
      </c>
    </row>
    <row r="25" spans="1:12">
      <c r="A25" s="18" t="s">
        <v>192</v>
      </c>
      <c r="B25" s="18" t="s">
        <v>193</v>
      </c>
      <c r="C25" s="18" t="s">
        <v>194</v>
      </c>
      <c r="D25" s="18" t="s">
        <v>195</v>
      </c>
      <c r="E25" s="18" t="s">
        <v>196</v>
      </c>
      <c r="F25" s="18" t="s">
        <v>197</v>
      </c>
      <c r="G25" s="18" t="s">
        <v>64</v>
      </c>
      <c r="H25" s="18" t="s">
        <v>198</v>
      </c>
      <c r="I25" s="18" t="s">
        <v>33</v>
      </c>
      <c r="J25" s="18" t="s">
        <v>199</v>
      </c>
      <c r="K25" s="18" t="s">
        <v>200</v>
      </c>
      <c r="L25" s="18" t="s">
        <v>36</v>
      </c>
    </row>
    <row r="26" spans="1:12">
      <c r="A26" s="18" t="s">
        <v>201</v>
      </c>
      <c r="B26" s="18" t="s">
        <v>202</v>
      </c>
      <c r="C26" s="18" t="s">
        <v>203</v>
      </c>
      <c r="D26" s="18" t="s">
        <v>204</v>
      </c>
      <c r="E26" s="18" t="s">
        <v>205</v>
      </c>
      <c r="F26" s="18" t="s">
        <v>206</v>
      </c>
      <c r="G26" s="18" t="s">
        <v>19</v>
      </c>
      <c r="H26" s="18" t="s">
        <v>207</v>
      </c>
      <c r="I26" s="18" t="s">
        <v>44</v>
      </c>
      <c r="J26" s="18" t="s">
        <v>191</v>
      </c>
      <c r="K26" s="18" t="s">
        <v>157</v>
      </c>
      <c r="L26" s="18" t="s">
        <v>47</v>
      </c>
    </row>
    <row r="27" spans="1:12">
      <c r="A27" s="18" t="s">
        <v>208</v>
      </c>
      <c r="B27" s="18" t="s">
        <v>209</v>
      </c>
      <c r="C27" s="18" t="s">
        <v>210</v>
      </c>
      <c r="D27" s="18" t="s">
        <v>211</v>
      </c>
      <c r="E27" s="18" t="s">
        <v>212</v>
      </c>
      <c r="F27" s="18" t="s">
        <v>213</v>
      </c>
      <c r="G27" s="18" t="s">
        <v>96</v>
      </c>
      <c r="H27" s="18" t="s">
        <v>214</v>
      </c>
      <c r="I27" s="18" t="s">
        <v>66</v>
      </c>
      <c r="J27" s="18" t="s">
        <v>215</v>
      </c>
      <c r="K27" s="18" t="s">
        <v>216</v>
      </c>
      <c r="L27" s="18" t="s">
        <v>78</v>
      </c>
    </row>
    <row r="28" spans="1:12">
      <c r="A28" s="18" t="s">
        <v>217</v>
      </c>
      <c r="B28" s="18" t="s">
        <v>218</v>
      </c>
      <c r="C28" s="18" t="s">
        <v>219</v>
      </c>
      <c r="D28" s="18" t="s">
        <v>220</v>
      </c>
      <c r="E28" s="18" t="s">
        <v>221</v>
      </c>
      <c r="F28" s="18" t="s">
        <v>222</v>
      </c>
      <c r="G28" s="18" t="s">
        <v>31</v>
      </c>
      <c r="H28" s="18" t="s">
        <v>223</v>
      </c>
      <c r="I28" s="18" t="s">
        <v>66</v>
      </c>
      <c r="J28" s="18" t="s">
        <v>224</v>
      </c>
      <c r="K28" s="18" t="s">
        <v>225</v>
      </c>
      <c r="L28" s="18" t="s">
        <v>89</v>
      </c>
    </row>
    <row r="29" spans="1:12">
      <c r="A29" s="18" t="s">
        <v>226</v>
      </c>
      <c r="B29" s="18" t="s">
        <v>227</v>
      </c>
      <c r="C29" s="18" t="s">
        <v>50</v>
      </c>
      <c r="D29" s="18" t="s">
        <v>228</v>
      </c>
      <c r="E29" s="18" t="s">
        <v>229</v>
      </c>
      <c r="F29" s="18" t="s">
        <v>230</v>
      </c>
      <c r="G29" s="18" t="s">
        <v>64</v>
      </c>
      <c r="H29" s="18" t="s">
        <v>231</v>
      </c>
      <c r="I29" s="18" t="s">
        <v>44</v>
      </c>
      <c r="J29" s="18" t="s">
        <v>232</v>
      </c>
      <c r="K29" s="18" t="s">
        <v>157</v>
      </c>
      <c r="L29" s="18" t="s">
        <v>148</v>
      </c>
    </row>
    <row r="30" spans="1:12">
      <c r="A30" s="18" t="s">
        <v>233</v>
      </c>
      <c r="B30" s="18" t="s">
        <v>234</v>
      </c>
      <c r="C30" s="18" t="s">
        <v>235</v>
      </c>
      <c r="D30" s="18" t="s">
        <v>236</v>
      </c>
      <c r="E30" s="18" t="s">
        <v>237</v>
      </c>
      <c r="F30" s="18" t="s">
        <v>238</v>
      </c>
      <c r="G30" s="18" t="s">
        <v>239</v>
      </c>
      <c r="H30" s="18" t="s">
        <v>240</v>
      </c>
      <c r="I30" s="18" t="s">
        <v>66</v>
      </c>
      <c r="J30" s="18" t="s">
        <v>241</v>
      </c>
      <c r="K30" s="18" t="s">
        <v>242</v>
      </c>
      <c r="L30" s="18" t="s">
        <v>148</v>
      </c>
    </row>
    <row r="31" spans="1:12">
      <c r="A31" s="18" t="s">
        <v>243</v>
      </c>
      <c r="B31" s="18" t="s">
        <v>244</v>
      </c>
      <c r="C31" s="18" t="s">
        <v>50</v>
      </c>
      <c r="D31" s="18" t="s">
        <v>245</v>
      </c>
      <c r="E31" s="18" t="s">
        <v>246</v>
      </c>
      <c r="F31" s="18" t="s">
        <v>247</v>
      </c>
      <c r="G31" s="18" t="s">
        <v>96</v>
      </c>
      <c r="H31" s="18" t="s">
        <v>248</v>
      </c>
      <c r="I31" s="18" t="s">
        <v>249</v>
      </c>
      <c r="J31" s="18" t="s">
        <v>250</v>
      </c>
      <c r="K31" s="18" t="s">
        <v>251</v>
      </c>
      <c r="L31" s="18" t="s">
        <v>36</v>
      </c>
    </row>
    <row r="32" spans="1:12">
      <c r="A32" s="18" t="s">
        <v>252</v>
      </c>
      <c r="B32" s="18" t="s">
        <v>253</v>
      </c>
      <c r="C32" s="18" t="s">
        <v>50</v>
      </c>
      <c r="D32" s="18" t="s">
        <v>254</v>
      </c>
      <c r="E32" s="18" t="s">
        <v>255</v>
      </c>
      <c r="F32" s="18" t="s">
        <v>256</v>
      </c>
      <c r="G32" s="18" t="s">
        <v>96</v>
      </c>
      <c r="H32" s="18" t="s">
        <v>257</v>
      </c>
      <c r="I32" s="18" t="s">
        <v>66</v>
      </c>
      <c r="J32" s="18" t="s">
        <v>258</v>
      </c>
      <c r="K32" s="18" t="s">
        <v>259</v>
      </c>
      <c r="L32" s="18" t="s">
        <v>47</v>
      </c>
    </row>
    <row r="33" spans="1:12">
      <c r="A33" s="18" t="s">
        <v>260</v>
      </c>
      <c r="B33" s="18" t="s">
        <v>261</v>
      </c>
      <c r="C33" s="18" t="s">
        <v>50</v>
      </c>
      <c r="D33" s="18" t="s">
        <v>262</v>
      </c>
      <c r="E33" s="18" t="s">
        <v>263</v>
      </c>
      <c r="F33" s="18" t="s">
        <v>264</v>
      </c>
      <c r="G33" s="18" t="s">
        <v>96</v>
      </c>
      <c r="H33" s="18" t="s">
        <v>265</v>
      </c>
      <c r="I33" s="18" t="s">
        <v>266</v>
      </c>
      <c r="J33" s="18" t="s">
        <v>267</v>
      </c>
      <c r="K33" s="18" t="s">
        <v>268</v>
      </c>
      <c r="L33" s="18" t="s">
        <v>47</v>
      </c>
    </row>
    <row r="34" spans="1:12">
      <c r="A34" s="18" t="s">
        <v>269</v>
      </c>
      <c r="B34" s="18" t="s">
        <v>270</v>
      </c>
      <c r="C34" s="18" t="s">
        <v>50</v>
      </c>
      <c r="D34" s="18" t="s">
        <v>271</v>
      </c>
      <c r="E34" s="18" t="s">
        <v>272</v>
      </c>
      <c r="F34" s="18" t="s">
        <v>273</v>
      </c>
      <c r="G34" s="18" t="s">
        <v>74</v>
      </c>
      <c r="H34" s="18" t="s">
        <v>274</v>
      </c>
      <c r="I34" s="18" t="s">
        <v>275</v>
      </c>
      <c r="J34" s="18" t="s">
        <v>276</v>
      </c>
      <c r="K34" s="18" t="s">
        <v>277</v>
      </c>
      <c r="L34" s="18" t="s">
        <v>101</v>
      </c>
    </row>
    <row r="35" spans="1:12">
      <c r="A35" s="18" t="s">
        <v>278</v>
      </c>
      <c r="B35" s="18" t="s">
        <v>279</v>
      </c>
      <c r="C35" s="18" t="s">
        <v>50</v>
      </c>
      <c r="D35" s="18" t="s">
        <v>280</v>
      </c>
      <c r="E35" s="18" t="s">
        <v>281</v>
      </c>
      <c r="F35" s="18" t="s">
        <v>282</v>
      </c>
      <c r="G35" s="18" t="s">
        <v>96</v>
      </c>
      <c r="H35" s="18" t="s">
        <v>283</v>
      </c>
      <c r="I35" s="18" t="s">
        <v>284</v>
      </c>
      <c r="J35" s="18" t="s">
        <v>285</v>
      </c>
      <c r="K35" s="18" t="s">
        <v>286</v>
      </c>
      <c r="L35" s="18" t="s">
        <v>36</v>
      </c>
    </row>
    <row r="36" spans="1:12">
      <c r="A36" s="18" t="s">
        <v>287</v>
      </c>
      <c r="B36" s="18" t="s">
        <v>288</v>
      </c>
      <c r="C36" s="18" t="s">
        <v>50</v>
      </c>
      <c r="D36" s="18" t="s">
        <v>289</v>
      </c>
      <c r="E36" s="18" t="s">
        <v>290</v>
      </c>
      <c r="F36" s="18" t="s">
        <v>291</v>
      </c>
      <c r="G36" s="18" t="s">
        <v>84</v>
      </c>
      <c r="H36" s="18" t="s">
        <v>292</v>
      </c>
      <c r="I36" s="18" t="s">
        <v>66</v>
      </c>
      <c r="J36" s="18" t="s">
        <v>293</v>
      </c>
      <c r="K36" s="18" t="s">
        <v>294</v>
      </c>
      <c r="L36" s="18" t="s">
        <v>24</v>
      </c>
    </row>
    <row r="37" spans="1:12">
      <c r="A37" s="18" t="s">
        <v>295</v>
      </c>
      <c r="B37" s="18" t="s">
        <v>296</v>
      </c>
      <c r="C37" s="18" t="s">
        <v>50</v>
      </c>
      <c r="D37" s="18" t="s">
        <v>297</v>
      </c>
      <c r="E37" s="18" t="s">
        <v>298</v>
      </c>
      <c r="F37" s="18" t="s">
        <v>299</v>
      </c>
      <c r="G37" s="18" t="s">
        <v>96</v>
      </c>
      <c r="H37" s="18" t="s">
        <v>300</v>
      </c>
      <c r="I37" s="18" t="s">
        <v>284</v>
      </c>
      <c r="J37" s="18" t="s">
        <v>301</v>
      </c>
      <c r="K37" s="18" t="s">
        <v>302</v>
      </c>
      <c r="L37" s="18" t="s">
        <v>36</v>
      </c>
    </row>
    <row r="38" spans="1:12">
      <c r="A38" s="18" t="s">
        <v>303</v>
      </c>
      <c r="B38" s="18" t="s">
        <v>304</v>
      </c>
      <c r="C38" s="18" t="s">
        <v>50</v>
      </c>
      <c r="D38" s="18" t="s">
        <v>305</v>
      </c>
      <c r="E38" s="18" t="s">
        <v>306</v>
      </c>
      <c r="F38" s="18" t="s">
        <v>307</v>
      </c>
      <c r="G38" s="18" t="s">
        <v>96</v>
      </c>
      <c r="H38" s="18" t="s">
        <v>308</v>
      </c>
      <c r="I38" s="18" t="s">
        <v>309</v>
      </c>
      <c r="J38" s="18" t="s">
        <v>310</v>
      </c>
      <c r="K38" s="18" t="s">
        <v>311</v>
      </c>
      <c r="L38" s="18" t="s">
        <v>111</v>
      </c>
    </row>
    <row r="39" spans="1:12">
      <c r="A39" s="18" t="s">
        <v>312</v>
      </c>
      <c r="B39" s="18" t="s">
        <v>313</v>
      </c>
      <c r="C39" s="18" t="s">
        <v>50</v>
      </c>
      <c r="D39" s="18" t="s">
        <v>314</v>
      </c>
      <c r="E39" s="18" t="s">
        <v>315</v>
      </c>
      <c r="F39" s="18" t="s">
        <v>316</v>
      </c>
      <c r="G39" s="18" t="s">
        <v>96</v>
      </c>
      <c r="H39" s="18" t="s">
        <v>317</v>
      </c>
      <c r="I39" s="18" t="s">
        <v>44</v>
      </c>
      <c r="J39" s="18" t="s">
        <v>318</v>
      </c>
      <c r="K39" s="18" t="s">
        <v>319</v>
      </c>
      <c r="L39" s="18" t="s">
        <v>89</v>
      </c>
    </row>
    <row r="40" spans="1:12">
      <c r="A40" s="18" t="s">
        <v>320</v>
      </c>
      <c r="B40" s="18" t="s">
        <v>321</v>
      </c>
      <c r="C40" s="18" t="s">
        <v>50</v>
      </c>
      <c r="D40" s="18" t="s">
        <v>322</v>
      </c>
      <c r="E40" s="18" t="s">
        <v>323</v>
      </c>
      <c r="F40" s="18" t="s">
        <v>324</v>
      </c>
      <c r="G40" s="18" t="s">
        <v>96</v>
      </c>
      <c r="H40" s="18" t="s">
        <v>325</v>
      </c>
      <c r="I40" s="18" t="s">
        <v>326</v>
      </c>
      <c r="J40" s="18" t="s">
        <v>327</v>
      </c>
      <c r="K40" s="18" t="s">
        <v>328</v>
      </c>
      <c r="L40" s="18" t="s">
        <v>148</v>
      </c>
    </row>
    <row r="41" spans="1:12">
      <c r="A41" s="18" t="s">
        <v>329</v>
      </c>
      <c r="B41" s="18" t="s">
        <v>330</v>
      </c>
      <c r="C41" s="18" t="s">
        <v>50</v>
      </c>
      <c r="D41" s="18" t="s">
        <v>331</v>
      </c>
      <c r="E41" s="18" t="s">
        <v>332</v>
      </c>
      <c r="F41" s="18" t="s">
        <v>333</v>
      </c>
      <c r="G41" s="18" t="s">
        <v>96</v>
      </c>
      <c r="H41" s="18" t="s">
        <v>334</v>
      </c>
      <c r="I41" s="18" t="s">
        <v>335</v>
      </c>
      <c r="J41" s="18" t="s">
        <v>336</v>
      </c>
      <c r="K41" s="18" t="s">
        <v>337</v>
      </c>
      <c r="L41" s="18" t="s">
        <v>101</v>
      </c>
    </row>
    <row r="42" spans="1:12">
      <c r="A42" s="18" t="s">
        <v>338</v>
      </c>
      <c r="B42" s="18" t="s">
        <v>339</v>
      </c>
      <c r="C42" s="18" t="s">
        <v>340</v>
      </c>
      <c r="D42" s="18" t="s">
        <v>341</v>
      </c>
      <c r="E42" s="18" t="s">
        <v>342</v>
      </c>
      <c r="F42" s="18" t="s">
        <v>343</v>
      </c>
      <c r="G42" s="18" t="s">
        <v>64</v>
      </c>
      <c r="H42" s="18" t="s">
        <v>344</v>
      </c>
      <c r="I42" s="18" t="s">
        <v>345</v>
      </c>
      <c r="J42" s="18" t="s">
        <v>346</v>
      </c>
      <c r="K42" s="18" t="s">
        <v>347</v>
      </c>
      <c r="L42" s="18" t="s">
        <v>101</v>
      </c>
    </row>
    <row r="43" spans="1:12">
      <c r="A43" s="18" t="s">
        <v>348</v>
      </c>
      <c r="B43" s="18" t="s">
        <v>349</v>
      </c>
      <c r="C43" s="18" t="s">
        <v>350</v>
      </c>
      <c r="D43" s="18" t="s">
        <v>351</v>
      </c>
      <c r="E43" s="18" t="s">
        <v>352</v>
      </c>
      <c r="F43" s="18" t="s">
        <v>353</v>
      </c>
      <c r="G43" s="18" t="s">
        <v>31</v>
      </c>
      <c r="H43" s="18" t="s">
        <v>354</v>
      </c>
      <c r="I43" s="18" t="s">
        <v>355</v>
      </c>
      <c r="J43" s="18" t="s">
        <v>356</v>
      </c>
      <c r="K43" s="18" t="s">
        <v>357</v>
      </c>
      <c r="L43" s="18" t="s">
        <v>111</v>
      </c>
    </row>
    <row r="44" spans="1:12">
      <c r="A44" s="18" t="s">
        <v>358</v>
      </c>
      <c r="B44" s="18" t="s">
        <v>359</v>
      </c>
      <c r="C44" s="18" t="s">
        <v>50</v>
      </c>
      <c r="D44" s="18" t="s">
        <v>360</v>
      </c>
      <c r="E44" s="18" t="s">
        <v>361</v>
      </c>
      <c r="F44" s="18" t="s">
        <v>362</v>
      </c>
      <c r="G44" s="18" t="s">
        <v>363</v>
      </c>
      <c r="H44" s="18" t="s">
        <v>354</v>
      </c>
      <c r="I44" s="18" t="s">
        <v>44</v>
      </c>
      <c r="J44" s="18" t="s">
        <v>364</v>
      </c>
      <c r="K44" s="18" t="s">
        <v>157</v>
      </c>
      <c r="L44" s="18" t="s">
        <v>89</v>
      </c>
    </row>
    <row r="45" spans="1:12">
      <c r="A45" s="18" t="s">
        <v>365</v>
      </c>
      <c r="B45" s="18" t="s">
        <v>366</v>
      </c>
      <c r="C45" s="18" t="s">
        <v>50</v>
      </c>
      <c r="D45" s="18" t="s">
        <v>367</v>
      </c>
      <c r="E45" s="18" t="s">
        <v>368</v>
      </c>
      <c r="F45" s="18" t="s">
        <v>369</v>
      </c>
      <c r="G45" s="18" t="s">
        <v>370</v>
      </c>
      <c r="H45" s="18" t="s">
        <v>371</v>
      </c>
      <c r="I45" s="18" t="s">
        <v>372</v>
      </c>
      <c r="J45" s="18" t="s">
        <v>373</v>
      </c>
      <c r="K45" s="18" t="s">
        <v>374</v>
      </c>
      <c r="L45" s="18" t="s">
        <v>111</v>
      </c>
    </row>
    <row r="46" spans="1:12">
      <c r="A46" s="18" t="s">
        <v>375</v>
      </c>
      <c r="B46" s="18" t="s">
        <v>376</v>
      </c>
      <c r="C46" s="18" t="s">
        <v>377</v>
      </c>
      <c r="D46" s="18" t="s">
        <v>378</v>
      </c>
      <c r="E46" s="18" t="s">
        <v>379</v>
      </c>
      <c r="F46" s="18" t="s">
        <v>380</v>
      </c>
      <c r="G46" s="18" t="s">
        <v>64</v>
      </c>
      <c r="H46" s="18" t="s">
        <v>381</v>
      </c>
      <c r="I46" s="18" t="s">
        <v>44</v>
      </c>
      <c r="J46" s="18" t="s">
        <v>382</v>
      </c>
      <c r="K46" s="18" t="s">
        <v>383</v>
      </c>
      <c r="L46" s="18" t="s">
        <v>101</v>
      </c>
    </row>
    <row r="47" spans="1:12">
      <c r="A47" s="18" t="s">
        <v>384</v>
      </c>
      <c r="B47" s="18" t="s">
        <v>385</v>
      </c>
      <c r="C47" s="18" t="s">
        <v>50</v>
      </c>
      <c r="D47" s="18" t="s">
        <v>386</v>
      </c>
      <c r="E47" s="18" t="s">
        <v>387</v>
      </c>
      <c r="F47" s="18" t="s">
        <v>388</v>
      </c>
      <c r="G47" s="18" t="s">
        <v>96</v>
      </c>
      <c r="H47" s="18" t="s">
        <v>381</v>
      </c>
      <c r="I47" s="18" t="s">
        <v>44</v>
      </c>
      <c r="J47" s="18" t="s">
        <v>389</v>
      </c>
      <c r="K47" s="18" t="s">
        <v>390</v>
      </c>
      <c r="L47" s="18" t="s">
        <v>47</v>
      </c>
    </row>
    <row r="48" spans="1:12">
      <c r="A48" s="18" t="s">
        <v>391</v>
      </c>
      <c r="B48" s="18" t="s">
        <v>392</v>
      </c>
      <c r="C48" s="18" t="s">
        <v>50</v>
      </c>
      <c r="D48" s="18" t="s">
        <v>393</v>
      </c>
      <c r="E48" s="18" t="s">
        <v>394</v>
      </c>
      <c r="F48" s="18" t="s">
        <v>395</v>
      </c>
      <c r="G48" s="18" t="s">
        <v>96</v>
      </c>
      <c r="H48" s="18" t="s">
        <v>396</v>
      </c>
      <c r="I48" s="18" t="s">
        <v>397</v>
      </c>
      <c r="J48" s="18" t="s">
        <v>398</v>
      </c>
      <c r="K48" s="18" t="s">
        <v>399</v>
      </c>
      <c r="L48" s="18" t="s">
        <v>36</v>
      </c>
    </row>
    <row r="49" spans="1:12">
      <c r="A49" s="18" t="s">
        <v>400</v>
      </c>
      <c r="B49" s="18" t="s">
        <v>401</v>
      </c>
      <c r="C49" s="18" t="s">
        <v>50</v>
      </c>
      <c r="D49" s="18" t="s">
        <v>402</v>
      </c>
      <c r="E49" s="18" t="s">
        <v>403</v>
      </c>
      <c r="F49" s="18" t="s">
        <v>404</v>
      </c>
      <c r="G49" s="18" t="s">
        <v>64</v>
      </c>
      <c r="H49" s="18" t="s">
        <v>405</v>
      </c>
      <c r="I49" s="18" t="s">
        <v>44</v>
      </c>
      <c r="J49" s="18" t="s">
        <v>406</v>
      </c>
      <c r="K49" s="18" t="s">
        <v>407</v>
      </c>
      <c r="L49" s="18" t="s">
        <v>101</v>
      </c>
    </row>
    <row r="50" spans="1:12">
      <c r="A50" s="18" t="s">
        <v>408</v>
      </c>
      <c r="B50" s="18" t="s">
        <v>409</v>
      </c>
      <c r="C50" s="18" t="s">
        <v>50</v>
      </c>
      <c r="D50" s="18" t="s">
        <v>410</v>
      </c>
      <c r="E50" s="18" t="s">
        <v>411</v>
      </c>
      <c r="F50" s="18" t="s">
        <v>412</v>
      </c>
      <c r="G50" s="18" t="s">
        <v>96</v>
      </c>
      <c r="H50" s="18" t="s">
        <v>405</v>
      </c>
      <c r="I50" s="18" t="s">
        <v>66</v>
      </c>
      <c r="J50" s="18" t="s">
        <v>413</v>
      </c>
      <c r="K50" s="18" t="s">
        <v>414</v>
      </c>
      <c r="L50" s="18" t="s">
        <v>89</v>
      </c>
    </row>
    <row r="51" spans="1:12">
      <c r="A51" s="18" t="s">
        <v>415</v>
      </c>
      <c r="B51" s="18" t="s">
        <v>416</v>
      </c>
      <c r="C51" s="18" t="s">
        <v>50</v>
      </c>
      <c r="D51" s="18" t="s">
        <v>417</v>
      </c>
      <c r="E51" s="18" t="s">
        <v>418</v>
      </c>
      <c r="F51" s="18" t="s">
        <v>419</v>
      </c>
      <c r="G51" s="18" t="s">
        <v>96</v>
      </c>
      <c r="H51" s="18" t="s">
        <v>420</v>
      </c>
      <c r="I51" s="18" t="s">
        <v>421</v>
      </c>
      <c r="J51" s="18" t="s">
        <v>422</v>
      </c>
      <c r="K51" s="18" t="s">
        <v>423</v>
      </c>
      <c r="L51" s="18" t="s">
        <v>24</v>
      </c>
    </row>
    <row r="52" spans="1:12">
      <c r="A52" s="18" t="s">
        <v>424</v>
      </c>
      <c r="B52" s="18" t="s">
        <v>425</v>
      </c>
      <c r="C52" s="18" t="s">
        <v>426</v>
      </c>
      <c r="D52" s="18" t="s">
        <v>427</v>
      </c>
      <c r="E52" s="18" t="s">
        <v>428</v>
      </c>
      <c r="F52" s="18" t="s">
        <v>429</v>
      </c>
      <c r="G52" s="18" t="s">
        <v>239</v>
      </c>
      <c r="H52" s="18" t="s">
        <v>430</v>
      </c>
      <c r="I52" s="18" t="s">
        <v>44</v>
      </c>
      <c r="J52" s="18" t="s">
        <v>431</v>
      </c>
      <c r="K52" s="18" t="s">
        <v>432</v>
      </c>
      <c r="L52" s="18" t="s">
        <v>148</v>
      </c>
    </row>
    <row r="53" spans="1:12">
      <c r="A53" s="18" t="s">
        <v>433</v>
      </c>
      <c r="B53" s="18" t="s">
        <v>434</v>
      </c>
      <c r="C53" s="18" t="s">
        <v>50</v>
      </c>
      <c r="D53" s="18" t="s">
        <v>435</v>
      </c>
      <c r="E53" s="18" t="s">
        <v>436</v>
      </c>
      <c r="F53" s="18" t="s">
        <v>437</v>
      </c>
      <c r="G53" s="18" t="s">
        <v>54</v>
      </c>
      <c r="H53" s="18" t="s">
        <v>430</v>
      </c>
      <c r="I53" s="18" t="s">
        <v>44</v>
      </c>
      <c r="J53" s="18" t="s">
        <v>438</v>
      </c>
      <c r="K53" s="18" t="s">
        <v>439</v>
      </c>
      <c r="L53" s="18" t="s">
        <v>111</v>
      </c>
    </row>
    <row r="54" spans="1:12">
      <c r="A54" s="18" t="s">
        <v>440</v>
      </c>
      <c r="B54" s="18" t="s">
        <v>441</v>
      </c>
      <c r="C54" s="18" t="s">
        <v>50</v>
      </c>
      <c r="D54" s="18" t="s">
        <v>442</v>
      </c>
      <c r="E54" s="18" t="s">
        <v>443</v>
      </c>
      <c r="F54" s="18" t="s">
        <v>444</v>
      </c>
      <c r="G54" s="18" t="s">
        <v>31</v>
      </c>
      <c r="H54" s="18" t="s">
        <v>430</v>
      </c>
      <c r="I54" s="18" t="s">
        <v>44</v>
      </c>
      <c r="J54" s="18" t="s">
        <v>445</v>
      </c>
      <c r="K54" s="18" t="s">
        <v>446</v>
      </c>
      <c r="L54" s="18" t="s">
        <v>47</v>
      </c>
    </row>
    <row r="55" spans="1:12">
      <c r="A55" s="18" t="s">
        <v>447</v>
      </c>
      <c r="B55" s="18" t="s">
        <v>448</v>
      </c>
      <c r="C55" s="18" t="s">
        <v>50</v>
      </c>
      <c r="D55" s="18" t="s">
        <v>449</v>
      </c>
      <c r="E55" s="18" t="s">
        <v>450</v>
      </c>
      <c r="F55" s="18" t="s">
        <v>451</v>
      </c>
      <c r="G55" s="18" t="s">
        <v>54</v>
      </c>
      <c r="H55" s="18" t="s">
        <v>452</v>
      </c>
      <c r="I55" s="18" t="s">
        <v>44</v>
      </c>
      <c r="J55" s="18" t="s">
        <v>453</v>
      </c>
      <c r="K55" s="18" t="s">
        <v>454</v>
      </c>
      <c r="L55" s="18" t="s">
        <v>111</v>
      </c>
    </row>
    <row r="56" spans="1:12">
      <c r="A56" s="18" t="s">
        <v>455</v>
      </c>
      <c r="B56" s="18" t="s">
        <v>456</v>
      </c>
      <c r="C56" s="18" t="s">
        <v>50</v>
      </c>
      <c r="D56" s="18" t="s">
        <v>457</v>
      </c>
      <c r="E56" s="18" t="s">
        <v>458</v>
      </c>
      <c r="F56" s="18" t="s">
        <v>459</v>
      </c>
      <c r="G56" s="18" t="s">
        <v>96</v>
      </c>
      <c r="H56" s="18" t="s">
        <v>460</v>
      </c>
      <c r="I56" s="18" t="s">
        <v>461</v>
      </c>
      <c r="J56" s="18" t="s">
        <v>462</v>
      </c>
      <c r="K56" s="18" t="s">
        <v>463</v>
      </c>
      <c r="L56" s="18" t="s">
        <v>148</v>
      </c>
    </row>
    <row r="57" spans="1:12">
      <c r="A57" s="18" t="s">
        <v>464</v>
      </c>
      <c r="B57" s="18" t="s">
        <v>465</v>
      </c>
      <c r="C57" s="18" t="s">
        <v>50</v>
      </c>
      <c r="D57" s="18" t="s">
        <v>466</v>
      </c>
      <c r="E57" s="18" t="s">
        <v>467</v>
      </c>
      <c r="F57" s="18" t="s">
        <v>468</v>
      </c>
      <c r="G57" s="18" t="s">
        <v>96</v>
      </c>
      <c r="H57" s="18" t="s">
        <v>469</v>
      </c>
      <c r="I57" s="18" t="s">
        <v>66</v>
      </c>
      <c r="J57" s="18" t="s">
        <v>470</v>
      </c>
      <c r="K57" s="18" t="s">
        <v>471</v>
      </c>
      <c r="L57" s="18" t="s">
        <v>111</v>
      </c>
    </row>
    <row r="58" spans="1:12">
      <c r="A58" s="18" t="s">
        <v>472</v>
      </c>
      <c r="B58" s="18" t="s">
        <v>473</v>
      </c>
      <c r="C58" s="18" t="s">
        <v>50</v>
      </c>
      <c r="D58" s="18" t="s">
        <v>474</v>
      </c>
      <c r="E58" s="18" t="s">
        <v>475</v>
      </c>
      <c r="F58" s="18" t="s">
        <v>476</v>
      </c>
      <c r="G58" s="18" t="s">
        <v>96</v>
      </c>
      <c r="H58" s="18" t="s">
        <v>469</v>
      </c>
      <c r="I58" s="18" t="s">
        <v>44</v>
      </c>
      <c r="J58" s="18" t="s">
        <v>477</v>
      </c>
      <c r="K58" s="18" t="s">
        <v>478</v>
      </c>
      <c r="L58" s="18" t="s">
        <v>78</v>
      </c>
    </row>
    <row r="59" spans="1:12">
      <c r="A59" s="18" t="s">
        <v>479</v>
      </c>
      <c r="B59" s="18" t="s">
        <v>480</v>
      </c>
      <c r="C59" s="18" t="s">
        <v>50</v>
      </c>
      <c r="D59" s="18" t="s">
        <v>481</v>
      </c>
      <c r="E59" s="18" t="s">
        <v>482</v>
      </c>
      <c r="F59" s="18" t="s">
        <v>483</v>
      </c>
      <c r="G59" s="18" t="s">
        <v>74</v>
      </c>
      <c r="H59" s="18" t="s">
        <v>484</v>
      </c>
      <c r="I59" s="18" t="s">
        <v>164</v>
      </c>
      <c r="J59" s="18" t="s">
        <v>485</v>
      </c>
      <c r="K59" s="18" t="s">
        <v>486</v>
      </c>
      <c r="L59" s="18" t="s">
        <v>36</v>
      </c>
    </row>
    <row r="60" spans="1:12">
      <c r="A60" s="18" t="s">
        <v>487</v>
      </c>
      <c r="B60" s="18" t="s">
        <v>488</v>
      </c>
      <c r="C60" s="18" t="s">
        <v>489</v>
      </c>
      <c r="D60" s="18" t="s">
        <v>490</v>
      </c>
      <c r="E60" s="18" t="s">
        <v>491</v>
      </c>
      <c r="F60" s="18" t="s">
        <v>492</v>
      </c>
      <c r="G60" s="18" t="s">
        <v>31</v>
      </c>
      <c r="H60" s="18" t="s">
        <v>493</v>
      </c>
      <c r="I60" s="18" t="s">
        <v>44</v>
      </c>
      <c r="J60" s="18" t="s">
        <v>494</v>
      </c>
      <c r="K60" s="18" t="s">
        <v>495</v>
      </c>
      <c r="L60" s="18" t="s">
        <v>496</v>
      </c>
    </row>
    <row r="61" spans="1:12">
      <c r="A61" s="18" t="s">
        <v>497</v>
      </c>
      <c r="B61" s="18" t="s">
        <v>498</v>
      </c>
      <c r="C61" s="18" t="s">
        <v>499</v>
      </c>
      <c r="D61" s="18" t="s">
        <v>500</v>
      </c>
      <c r="E61" s="18" t="s">
        <v>501</v>
      </c>
      <c r="F61" s="18" t="s">
        <v>502</v>
      </c>
      <c r="G61" s="18" t="s">
        <v>64</v>
      </c>
      <c r="H61" s="18" t="s">
        <v>503</v>
      </c>
      <c r="I61" s="18" t="s">
        <v>504</v>
      </c>
      <c r="J61" s="18" t="s">
        <v>505</v>
      </c>
      <c r="K61" s="18" t="s">
        <v>506</v>
      </c>
      <c r="L61" s="18" t="s">
        <v>496</v>
      </c>
    </row>
    <row r="62" spans="1:12">
      <c r="A62" s="18" t="s">
        <v>507</v>
      </c>
      <c r="B62" s="18" t="s">
        <v>508</v>
      </c>
      <c r="C62" s="18" t="s">
        <v>50</v>
      </c>
      <c r="D62" s="18" t="s">
        <v>509</v>
      </c>
      <c r="E62" s="18" t="s">
        <v>510</v>
      </c>
      <c r="F62" s="18" t="s">
        <v>511</v>
      </c>
      <c r="G62" s="18" t="s">
        <v>74</v>
      </c>
      <c r="H62" s="18" t="s">
        <v>512</v>
      </c>
      <c r="I62" s="18" t="s">
        <v>513</v>
      </c>
      <c r="J62" s="18" t="s">
        <v>514</v>
      </c>
      <c r="K62" s="18" t="s">
        <v>515</v>
      </c>
      <c r="L62" s="18" t="s">
        <v>47</v>
      </c>
    </row>
    <row r="63" spans="1:12">
      <c r="A63" s="18" t="s">
        <v>516</v>
      </c>
      <c r="B63" s="18" t="s">
        <v>517</v>
      </c>
      <c r="C63" s="18" t="s">
        <v>50</v>
      </c>
      <c r="D63" s="18" t="s">
        <v>518</v>
      </c>
      <c r="E63" s="18" t="s">
        <v>519</v>
      </c>
      <c r="F63" s="18" t="s">
        <v>520</v>
      </c>
      <c r="G63" s="18" t="s">
        <v>96</v>
      </c>
      <c r="H63" s="18" t="s">
        <v>521</v>
      </c>
      <c r="I63" s="18" t="s">
        <v>129</v>
      </c>
      <c r="J63" s="18" t="s">
        <v>522</v>
      </c>
      <c r="K63" s="18" t="s">
        <v>523</v>
      </c>
      <c r="L63" s="18" t="s">
        <v>148</v>
      </c>
    </row>
    <row r="64" spans="1:12">
      <c r="A64" s="18" t="s">
        <v>524</v>
      </c>
      <c r="B64" s="18" t="s">
        <v>525</v>
      </c>
      <c r="C64" s="18" t="s">
        <v>50</v>
      </c>
      <c r="D64" s="18" t="s">
        <v>526</v>
      </c>
      <c r="E64" s="18" t="s">
        <v>527</v>
      </c>
      <c r="F64" s="18" t="s">
        <v>528</v>
      </c>
      <c r="G64" s="18" t="s">
        <v>74</v>
      </c>
      <c r="H64" s="18" t="s">
        <v>521</v>
      </c>
      <c r="I64" s="18" t="s">
        <v>164</v>
      </c>
      <c r="J64" s="18" t="s">
        <v>529</v>
      </c>
      <c r="K64" s="18" t="s">
        <v>530</v>
      </c>
      <c r="L64" s="18" t="s">
        <v>89</v>
      </c>
    </row>
    <row r="65" spans="1:12">
      <c r="A65" s="18" t="s">
        <v>531</v>
      </c>
      <c r="B65" s="18" t="s">
        <v>532</v>
      </c>
      <c r="C65" s="18" t="s">
        <v>50</v>
      </c>
      <c r="D65" s="18" t="s">
        <v>533</v>
      </c>
      <c r="E65" s="18" t="s">
        <v>534</v>
      </c>
      <c r="F65" s="18" t="s">
        <v>535</v>
      </c>
      <c r="G65" s="18" t="s">
        <v>96</v>
      </c>
      <c r="H65" s="18" t="s">
        <v>536</v>
      </c>
      <c r="I65" s="18" t="s">
        <v>44</v>
      </c>
      <c r="J65" s="18" t="s">
        <v>537</v>
      </c>
      <c r="K65" s="18" t="s">
        <v>538</v>
      </c>
      <c r="L65" s="18" t="s">
        <v>148</v>
      </c>
    </row>
    <row r="66" spans="1:12">
      <c r="A66" s="18" t="s">
        <v>539</v>
      </c>
      <c r="B66" s="18" t="s">
        <v>540</v>
      </c>
      <c r="C66" s="18" t="s">
        <v>50</v>
      </c>
      <c r="D66" s="18" t="s">
        <v>541</v>
      </c>
      <c r="E66" s="18" t="s">
        <v>542</v>
      </c>
      <c r="F66" s="18" t="s">
        <v>543</v>
      </c>
      <c r="G66" s="18" t="s">
        <v>96</v>
      </c>
      <c r="H66" s="18" t="s">
        <v>536</v>
      </c>
      <c r="I66" s="18" t="s">
        <v>544</v>
      </c>
      <c r="J66" s="18" t="s">
        <v>545</v>
      </c>
      <c r="K66" s="18" t="s">
        <v>546</v>
      </c>
      <c r="L66" s="18" t="s">
        <v>47</v>
      </c>
    </row>
    <row r="67" spans="1:12">
      <c r="A67" s="18" t="s">
        <v>547</v>
      </c>
      <c r="B67" s="18" t="s">
        <v>548</v>
      </c>
      <c r="C67" s="18" t="s">
        <v>549</v>
      </c>
      <c r="D67" s="18" t="s">
        <v>550</v>
      </c>
      <c r="E67" s="18" t="s">
        <v>551</v>
      </c>
      <c r="F67" s="18" t="s">
        <v>552</v>
      </c>
      <c r="G67" s="18" t="s">
        <v>74</v>
      </c>
      <c r="H67" s="18" t="s">
        <v>536</v>
      </c>
      <c r="I67" s="18" t="s">
        <v>119</v>
      </c>
      <c r="J67" s="18" t="s">
        <v>553</v>
      </c>
      <c r="K67" s="18" t="s">
        <v>554</v>
      </c>
      <c r="L67" s="18" t="s">
        <v>47</v>
      </c>
    </row>
    <row r="68" spans="1:12">
      <c r="A68" s="18" t="s">
        <v>555</v>
      </c>
      <c r="B68" s="18" t="s">
        <v>556</v>
      </c>
      <c r="C68" s="18" t="s">
        <v>50</v>
      </c>
      <c r="D68" s="18" t="s">
        <v>557</v>
      </c>
      <c r="E68" s="18" t="s">
        <v>558</v>
      </c>
      <c r="F68" s="18" t="s">
        <v>559</v>
      </c>
      <c r="G68" s="18" t="s">
        <v>96</v>
      </c>
      <c r="H68" s="18" t="s">
        <v>536</v>
      </c>
      <c r="I68" s="18" t="s">
        <v>560</v>
      </c>
      <c r="J68" s="18" t="s">
        <v>561</v>
      </c>
      <c r="K68" s="18" t="s">
        <v>562</v>
      </c>
      <c r="L68" s="18" t="s">
        <v>89</v>
      </c>
    </row>
    <row r="69" spans="1:12">
      <c r="A69" s="18" t="s">
        <v>563</v>
      </c>
      <c r="B69" s="18" t="s">
        <v>564</v>
      </c>
      <c r="C69" s="18" t="s">
        <v>50</v>
      </c>
      <c r="D69" s="18" t="s">
        <v>565</v>
      </c>
      <c r="E69" s="18" t="s">
        <v>566</v>
      </c>
      <c r="F69" s="18" t="s">
        <v>567</v>
      </c>
      <c r="G69" s="18" t="s">
        <v>96</v>
      </c>
      <c r="H69" s="18" t="s">
        <v>568</v>
      </c>
      <c r="I69" s="18" t="s">
        <v>461</v>
      </c>
      <c r="J69" s="18" t="s">
        <v>569</v>
      </c>
      <c r="K69" s="18" t="s">
        <v>570</v>
      </c>
      <c r="L69" s="18" t="s">
        <v>24</v>
      </c>
    </row>
    <row r="70" spans="1:12">
      <c r="A70" s="18" t="s">
        <v>571</v>
      </c>
      <c r="B70" s="18" t="s">
        <v>572</v>
      </c>
      <c r="C70" s="18" t="s">
        <v>50</v>
      </c>
      <c r="D70" s="18" t="s">
        <v>573</v>
      </c>
      <c r="E70" s="18" t="s">
        <v>574</v>
      </c>
      <c r="F70" s="18" t="s">
        <v>575</v>
      </c>
      <c r="G70" s="18" t="s">
        <v>74</v>
      </c>
      <c r="H70" s="18" t="s">
        <v>568</v>
      </c>
      <c r="I70" s="18" t="s">
        <v>576</v>
      </c>
      <c r="J70" s="18" t="s">
        <v>577</v>
      </c>
      <c r="K70" s="18" t="s">
        <v>578</v>
      </c>
      <c r="L70" s="18" t="s">
        <v>496</v>
      </c>
    </row>
    <row r="71" spans="1:12">
      <c r="A71" s="18" t="s">
        <v>579</v>
      </c>
      <c r="B71" s="18" t="s">
        <v>580</v>
      </c>
      <c r="C71" s="18" t="s">
        <v>50</v>
      </c>
      <c r="D71" s="18" t="s">
        <v>581</v>
      </c>
      <c r="E71" s="18" t="s">
        <v>582</v>
      </c>
      <c r="F71" s="18" t="s">
        <v>583</v>
      </c>
      <c r="G71" s="18" t="s">
        <v>74</v>
      </c>
      <c r="H71" s="18" t="s">
        <v>584</v>
      </c>
      <c r="I71" s="18" t="s">
        <v>44</v>
      </c>
      <c r="J71" s="18" t="s">
        <v>585</v>
      </c>
      <c r="K71" s="18" t="s">
        <v>586</v>
      </c>
      <c r="L71" s="18" t="s">
        <v>148</v>
      </c>
    </row>
    <row r="72" spans="1:12">
      <c r="A72" s="18" t="s">
        <v>587</v>
      </c>
      <c r="B72" s="18" t="s">
        <v>588</v>
      </c>
      <c r="C72" s="18" t="s">
        <v>50</v>
      </c>
      <c r="D72" s="18" t="s">
        <v>589</v>
      </c>
      <c r="E72" s="18" t="s">
        <v>590</v>
      </c>
      <c r="F72" s="18" t="s">
        <v>591</v>
      </c>
      <c r="G72" s="18" t="s">
        <v>592</v>
      </c>
      <c r="H72" s="18" t="s">
        <v>593</v>
      </c>
      <c r="I72" s="18" t="s">
        <v>66</v>
      </c>
      <c r="J72" s="18" t="s">
        <v>594</v>
      </c>
      <c r="K72" s="18" t="s">
        <v>68</v>
      </c>
      <c r="L72" s="18" t="s">
        <v>47</v>
      </c>
    </row>
    <row r="73" spans="1:12">
      <c r="A73" s="18" t="s">
        <v>595</v>
      </c>
      <c r="B73" s="18" t="s">
        <v>596</v>
      </c>
      <c r="C73" s="18" t="s">
        <v>50</v>
      </c>
      <c r="D73" s="18" t="s">
        <v>597</v>
      </c>
      <c r="E73" s="18" t="s">
        <v>598</v>
      </c>
      <c r="F73" s="18" t="s">
        <v>599</v>
      </c>
      <c r="G73" s="18" t="s">
        <v>96</v>
      </c>
      <c r="H73" s="18" t="s">
        <v>600</v>
      </c>
      <c r="I73" s="18" t="s">
        <v>284</v>
      </c>
      <c r="J73" s="18" t="s">
        <v>601</v>
      </c>
      <c r="K73" s="18" t="s">
        <v>602</v>
      </c>
      <c r="L73" s="18" t="s">
        <v>36</v>
      </c>
    </row>
    <row r="74" spans="1:12">
      <c r="A74" s="18" t="s">
        <v>603</v>
      </c>
      <c r="B74" s="18" t="s">
        <v>604</v>
      </c>
      <c r="C74" s="18" t="s">
        <v>50</v>
      </c>
      <c r="D74" s="18" t="s">
        <v>605</v>
      </c>
      <c r="E74" s="18" t="s">
        <v>606</v>
      </c>
      <c r="F74" s="18" t="s">
        <v>607</v>
      </c>
      <c r="G74" s="18" t="s">
        <v>96</v>
      </c>
      <c r="H74" s="18" t="s">
        <v>608</v>
      </c>
      <c r="I74" s="18" t="s">
        <v>44</v>
      </c>
      <c r="J74" s="18" t="s">
        <v>477</v>
      </c>
      <c r="K74" s="18" t="s">
        <v>478</v>
      </c>
      <c r="L74" s="18" t="s">
        <v>36</v>
      </c>
    </row>
    <row r="75" spans="1:12">
      <c r="A75" s="18" t="s">
        <v>609</v>
      </c>
      <c r="B75" s="18" t="s">
        <v>610</v>
      </c>
      <c r="C75" s="18" t="s">
        <v>50</v>
      </c>
      <c r="D75" s="18" t="s">
        <v>611</v>
      </c>
      <c r="E75" s="18" t="s">
        <v>612</v>
      </c>
      <c r="F75" s="18" t="s">
        <v>613</v>
      </c>
      <c r="G75" s="18" t="s">
        <v>31</v>
      </c>
      <c r="H75" s="18" t="s">
        <v>614</v>
      </c>
      <c r="I75" s="18" t="s">
        <v>44</v>
      </c>
      <c r="J75" s="18" t="s">
        <v>615</v>
      </c>
      <c r="K75" s="18" t="s">
        <v>616</v>
      </c>
      <c r="L75" s="18" t="s">
        <v>148</v>
      </c>
    </row>
    <row r="76" spans="1:12">
      <c r="A76" s="18" t="s">
        <v>617</v>
      </c>
      <c r="B76" s="18" t="s">
        <v>618</v>
      </c>
      <c r="C76" s="18" t="s">
        <v>619</v>
      </c>
      <c r="D76" s="18" t="s">
        <v>620</v>
      </c>
      <c r="E76" s="18" t="s">
        <v>621</v>
      </c>
      <c r="F76" s="18" t="s">
        <v>622</v>
      </c>
      <c r="G76" s="18" t="s">
        <v>96</v>
      </c>
      <c r="H76" s="18" t="s">
        <v>623</v>
      </c>
      <c r="I76" s="18" t="s">
        <v>624</v>
      </c>
      <c r="J76" s="18" t="s">
        <v>625</v>
      </c>
      <c r="K76" s="18" t="s">
        <v>626</v>
      </c>
      <c r="L76" s="18" t="s">
        <v>627</v>
      </c>
    </row>
    <row r="77" spans="1:12">
      <c r="A77" s="18" t="s">
        <v>628</v>
      </c>
      <c r="B77" s="18" t="s">
        <v>629</v>
      </c>
      <c r="C77" s="18" t="s">
        <v>50</v>
      </c>
      <c r="D77" s="18" t="s">
        <v>630</v>
      </c>
      <c r="E77" s="18" t="s">
        <v>631</v>
      </c>
      <c r="F77" s="18" t="s">
        <v>632</v>
      </c>
      <c r="G77" s="18" t="s">
        <v>96</v>
      </c>
      <c r="H77" s="18" t="s">
        <v>633</v>
      </c>
      <c r="I77" s="18" t="s">
        <v>44</v>
      </c>
      <c r="J77" s="18" t="s">
        <v>634</v>
      </c>
      <c r="K77" s="18" t="s">
        <v>157</v>
      </c>
      <c r="L77" s="18" t="s">
        <v>89</v>
      </c>
    </row>
    <row r="78" spans="1:12">
      <c r="A78" s="18" t="s">
        <v>635</v>
      </c>
      <c r="B78" s="18" t="s">
        <v>636</v>
      </c>
      <c r="C78" s="18" t="s">
        <v>637</v>
      </c>
      <c r="D78" s="18" t="s">
        <v>638</v>
      </c>
      <c r="E78" s="18" t="s">
        <v>639</v>
      </c>
      <c r="F78" s="18" t="s">
        <v>640</v>
      </c>
      <c r="G78" s="18" t="s">
        <v>31</v>
      </c>
      <c r="H78" s="18" t="s">
        <v>641</v>
      </c>
      <c r="I78" s="18" t="s">
        <v>44</v>
      </c>
      <c r="J78" s="18" t="s">
        <v>642</v>
      </c>
      <c r="K78" s="18" t="s">
        <v>643</v>
      </c>
      <c r="L78" s="18" t="s">
        <v>148</v>
      </c>
    </row>
    <row r="79" spans="1:12">
      <c r="A79" s="18" t="s">
        <v>644</v>
      </c>
      <c r="B79" s="18" t="s">
        <v>645</v>
      </c>
      <c r="C79" s="18" t="s">
        <v>50</v>
      </c>
      <c r="D79" s="18" t="s">
        <v>646</v>
      </c>
      <c r="E79" s="18" t="s">
        <v>647</v>
      </c>
      <c r="F79" s="18" t="s">
        <v>648</v>
      </c>
      <c r="G79" s="18" t="s">
        <v>74</v>
      </c>
      <c r="H79" s="18" t="s">
        <v>649</v>
      </c>
      <c r="I79" s="18" t="s">
        <v>44</v>
      </c>
      <c r="J79" s="18" t="s">
        <v>650</v>
      </c>
      <c r="K79" s="18" t="s">
        <v>651</v>
      </c>
      <c r="L79" s="18" t="s">
        <v>89</v>
      </c>
    </row>
    <row r="80" spans="1:12">
      <c r="A80" s="18" t="s">
        <v>652</v>
      </c>
      <c r="B80" s="18" t="s">
        <v>653</v>
      </c>
      <c r="C80" s="18" t="s">
        <v>50</v>
      </c>
      <c r="D80" s="18" t="s">
        <v>654</v>
      </c>
      <c r="E80" s="18" t="s">
        <v>655</v>
      </c>
      <c r="F80" s="18" t="s">
        <v>656</v>
      </c>
      <c r="G80" s="18" t="s">
        <v>74</v>
      </c>
      <c r="H80" s="18" t="s">
        <v>657</v>
      </c>
      <c r="I80" s="18" t="s">
        <v>44</v>
      </c>
      <c r="J80" s="18" t="s">
        <v>658</v>
      </c>
      <c r="K80" s="18" t="s">
        <v>659</v>
      </c>
      <c r="L80" s="18" t="s">
        <v>89</v>
      </c>
    </row>
    <row r="81" spans="1:12">
      <c r="A81" s="18" t="s">
        <v>660</v>
      </c>
      <c r="B81" s="18" t="s">
        <v>661</v>
      </c>
      <c r="C81" s="18" t="s">
        <v>50</v>
      </c>
      <c r="D81" s="18" t="s">
        <v>662</v>
      </c>
      <c r="E81" s="18" t="s">
        <v>663</v>
      </c>
      <c r="F81" s="18" t="s">
        <v>664</v>
      </c>
      <c r="G81" s="18" t="s">
        <v>96</v>
      </c>
      <c r="H81" s="18" t="s">
        <v>657</v>
      </c>
      <c r="I81" s="18" t="s">
        <v>44</v>
      </c>
      <c r="J81" s="18" t="s">
        <v>665</v>
      </c>
      <c r="K81" s="18" t="s">
        <v>157</v>
      </c>
      <c r="L81" s="18" t="s">
        <v>78</v>
      </c>
    </row>
    <row r="82" spans="1:12">
      <c r="A82" s="18" t="s">
        <v>666</v>
      </c>
      <c r="B82" s="18" t="s">
        <v>667</v>
      </c>
      <c r="C82" s="18" t="s">
        <v>50</v>
      </c>
      <c r="D82" s="18" t="s">
        <v>668</v>
      </c>
      <c r="E82" s="18" t="s">
        <v>229</v>
      </c>
      <c r="F82" s="18" t="s">
        <v>669</v>
      </c>
      <c r="G82" s="18" t="s">
        <v>84</v>
      </c>
      <c r="H82" s="18" t="s">
        <v>670</v>
      </c>
      <c r="I82" s="18" t="s">
        <v>44</v>
      </c>
      <c r="J82" s="18" t="s">
        <v>232</v>
      </c>
      <c r="K82" s="18" t="s">
        <v>157</v>
      </c>
      <c r="L82" s="18" t="s">
        <v>148</v>
      </c>
    </row>
    <row r="83" spans="1:12">
      <c r="A83" s="18" t="s">
        <v>671</v>
      </c>
      <c r="B83" s="18" t="s">
        <v>672</v>
      </c>
      <c r="C83" s="18" t="s">
        <v>50</v>
      </c>
      <c r="D83" s="18" t="s">
        <v>673</v>
      </c>
      <c r="E83" s="18" t="s">
        <v>674</v>
      </c>
      <c r="F83" s="18" t="s">
        <v>675</v>
      </c>
      <c r="G83" s="18" t="s">
        <v>54</v>
      </c>
      <c r="H83" s="18" t="s">
        <v>670</v>
      </c>
      <c r="I83" s="18" t="s">
        <v>44</v>
      </c>
      <c r="J83" s="18" t="s">
        <v>676</v>
      </c>
      <c r="K83" s="18" t="s">
        <v>677</v>
      </c>
      <c r="L83" s="18" t="s">
        <v>101</v>
      </c>
    </row>
    <row r="84" spans="1:12">
      <c r="A84" s="18" t="s">
        <v>678</v>
      </c>
      <c r="B84" s="18" t="s">
        <v>679</v>
      </c>
      <c r="C84" s="18" t="s">
        <v>50</v>
      </c>
      <c r="D84" s="18" t="s">
        <v>680</v>
      </c>
      <c r="E84" s="18" t="s">
        <v>681</v>
      </c>
      <c r="F84" s="18" t="s">
        <v>682</v>
      </c>
      <c r="G84" s="18" t="s">
        <v>54</v>
      </c>
      <c r="H84" s="18" t="s">
        <v>683</v>
      </c>
      <c r="I84" s="18" t="s">
        <v>44</v>
      </c>
      <c r="J84" s="18" t="s">
        <v>684</v>
      </c>
      <c r="K84" s="18" t="s">
        <v>685</v>
      </c>
      <c r="L84" s="18" t="s">
        <v>101</v>
      </c>
    </row>
    <row r="85" spans="1:12">
      <c r="A85" s="18" t="s">
        <v>686</v>
      </c>
      <c r="B85" s="18" t="s">
        <v>687</v>
      </c>
      <c r="C85" s="18" t="s">
        <v>50</v>
      </c>
      <c r="D85" s="18" t="s">
        <v>688</v>
      </c>
      <c r="E85" s="18" t="s">
        <v>689</v>
      </c>
      <c r="F85" s="18" t="s">
        <v>690</v>
      </c>
      <c r="G85" s="18" t="s">
        <v>74</v>
      </c>
      <c r="H85" s="18" t="s">
        <v>683</v>
      </c>
      <c r="I85" s="18" t="s">
        <v>44</v>
      </c>
      <c r="J85" s="18" t="s">
        <v>691</v>
      </c>
      <c r="K85" s="18" t="s">
        <v>692</v>
      </c>
      <c r="L85" s="18" t="s">
        <v>111</v>
      </c>
    </row>
    <row r="86" spans="1:12">
      <c r="A86" s="18" t="s">
        <v>693</v>
      </c>
      <c r="B86" s="18" t="s">
        <v>694</v>
      </c>
      <c r="C86" s="18" t="s">
        <v>50</v>
      </c>
      <c r="D86" s="18" t="s">
        <v>695</v>
      </c>
      <c r="E86" s="18" t="s">
        <v>696</v>
      </c>
      <c r="F86" s="18" t="s">
        <v>697</v>
      </c>
      <c r="G86" s="18" t="s">
        <v>96</v>
      </c>
      <c r="H86" s="18" t="s">
        <v>683</v>
      </c>
      <c r="I86" s="18" t="s">
        <v>66</v>
      </c>
      <c r="J86" s="18" t="s">
        <v>698</v>
      </c>
      <c r="K86" s="18" t="s">
        <v>699</v>
      </c>
      <c r="L86" s="18" t="s">
        <v>47</v>
      </c>
    </row>
    <row r="87" spans="1:12">
      <c r="A87" s="18" t="s">
        <v>700</v>
      </c>
      <c r="B87" s="18" t="s">
        <v>701</v>
      </c>
      <c r="C87" s="18" t="s">
        <v>50</v>
      </c>
      <c r="D87" s="18" t="s">
        <v>702</v>
      </c>
      <c r="E87" s="18" t="s">
        <v>703</v>
      </c>
      <c r="F87" s="18" t="s">
        <v>704</v>
      </c>
      <c r="G87" s="18" t="s">
        <v>96</v>
      </c>
      <c r="H87" s="18" t="s">
        <v>705</v>
      </c>
      <c r="I87" s="18" t="s">
        <v>706</v>
      </c>
      <c r="J87" s="18" t="s">
        <v>707</v>
      </c>
      <c r="K87" s="18" t="s">
        <v>708</v>
      </c>
      <c r="L87" s="18" t="s">
        <v>148</v>
      </c>
    </row>
    <row r="88" spans="1:12">
      <c r="A88" s="18" t="s">
        <v>709</v>
      </c>
      <c r="B88" s="18" t="s">
        <v>710</v>
      </c>
      <c r="C88" s="18" t="s">
        <v>50</v>
      </c>
      <c r="D88" s="18" t="s">
        <v>711</v>
      </c>
      <c r="E88" s="18" t="s">
        <v>712</v>
      </c>
      <c r="F88" s="18" t="s">
        <v>713</v>
      </c>
      <c r="G88" s="18" t="s">
        <v>96</v>
      </c>
      <c r="H88" s="18" t="s">
        <v>714</v>
      </c>
      <c r="I88" s="18" t="s">
        <v>66</v>
      </c>
      <c r="J88" s="18" t="s">
        <v>715</v>
      </c>
      <c r="K88" s="18" t="s">
        <v>68</v>
      </c>
      <c r="L88" s="18" t="s">
        <v>36</v>
      </c>
    </row>
    <row r="89" spans="1:12">
      <c r="A89" s="18" t="s">
        <v>716</v>
      </c>
      <c r="B89" s="18" t="s">
        <v>717</v>
      </c>
      <c r="C89" s="18" t="s">
        <v>50</v>
      </c>
      <c r="D89" s="18" t="s">
        <v>718</v>
      </c>
      <c r="E89" s="18" t="s">
        <v>719</v>
      </c>
      <c r="F89" s="18" t="s">
        <v>720</v>
      </c>
      <c r="G89" s="18" t="s">
        <v>96</v>
      </c>
      <c r="H89" s="18" t="s">
        <v>714</v>
      </c>
      <c r="I89" s="18" t="s">
        <v>44</v>
      </c>
      <c r="J89" s="18" t="s">
        <v>721</v>
      </c>
      <c r="K89" s="18" t="s">
        <v>157</v>
      </c>
      <c r="L89" s="18" t="s">
        <v>24</v>
      </c>
    </row>
    <row r="90" spans="1:12">
      <c r="A90" s="18" t="s">
        <v>722</v>
      </c>
      <c r="B90" s="18" t="s">
        <v>723</v>
      </c>
      <c r="C90" s="18" t="s">
        <v>50</v>
      </c>
      <c r="D90" s="18" t="s">
        <v>724</v>
      </c>
      <c r="E90" s="18" t="s">
        <v>725</v>
      </c>
      <c r="F90" s="18" t="s">
        <v>726</v>
      </c>
      <c r="G90" s="18" t="s">
        <v>96</v>
      </c>
      <c r="H90" s="18" t="s">
        <v>727</v>
      </c>
      <c r="I90" s="18" t="s">
        <v>44</v>
      </c>
      <c r="J90" s="18" t="s">
        <v>728</v>
      </c>
      <c r="K90" s="18" t="s">
        <v>729</v>
      </c>
      <c r="L90" s="18" t="s">
        <v>148</v>
      </c>
    </row>
    <row r="91" spans="1:12">
      <c r="A91" s="18" t="s">
        <v>730</v>
      </c>
      <c r="B91" s="18" t="s">
        <v>731</v>
      </c>
      <c r="C91" s="18" t="s">
        <v>50</v>
      </c>
      <c r="D91" s="18" t="s">
        <v>732</v>
      </c>
      <c r="E91" s="18" t="s">
        <v>733</v>
      </c>
      <c r="F91" s="18" t="s">
        <v>734</v>
      </c>
      <c r="G91" s="18" t="s">
        <v>96</v>
      </c>
      <c r="H91" s="18" t="s">
        <v>735</v>
      </c>
      <c r="I91" s="18" t="s">
        <v>44</v>
      </c>
      <c r="J91" s="18" t="s">
        <v>736</v>
      </c>
      <c r="K91" s="18" t="s">
        <v>157</v>
      </c>
      <c r="L91" s="18" t="s">
        <v>47</v>
      </c>
    </row>
    <row r="92" spans="1:12">
      <c r="A92" s="18" t="s">
        <v>737</v>
      </c>
      <c r="B92" s="18" t="s">
        <v>738</v>
      </c>
      <c r="C92" s="18" t="s">
        <v>50</v>
      </c>
      <c r="D92" s="18" t="s">
        <v>739</v>
      </c>
      <c r="E92" s="18" t="s">
        <v>740</v>
      </c>
      <c r="F92" s="18" t="s">
        <v>741</v>
      </c>
      <c r="G92" s="18" t="s">
        <v>96</v>
      </c>
      <c r="H92" s="18" t="s">
        <v>742</v>
      </c>
      <c r="I92" s="18" t="s">
        <v>66</v>
      </c>
      <c r="J92" s="18" t="s">
        <v>743</v>
      </c>
      <c r="K92" s="18" t="s">
        <v>699</v>
      </c>
      <c r="L92" s="18" t="s">
        <v>36</v>
      </c>
    </row>
    <row r="93" spans="1:12">
      <c r="A93" s="18" t="s">
        <v>744</v>
      </c>
      <c r="B93" s="18" t="s">
        <v>745</v>
      </c>
      <c r="C93" s="18" t="s">
        <v>50</v>
      </c>
      <c r="D93" s="18" t="s">
        <v>746</v>
      </c>
      <c r="E93" s="18" t="s">
        <v>747</v>
      </c>
      <c r="F93" s="18" t="s">
        <v>748</v>
      </c>
      <c r="G93" s="18" t="s">
        <v>96</v>
      </c>
      <c r="H93" s="18" t="s">
        <v>742</v>
      </c>
      <c r="I93" s="18" t="s">
        <v>66</v>
      </c>
      <c r="J93" s="18" t="s">
        <v>749</v>
      </c>
      <c r="K93" s="18" t="s">
        <v>750</v>
      </c>
      <c r="L93" s="18" t="s">
        <v>101</v>
      </c>
    </row>
    <row r="94" spans="1:12">
      <c r="A94" s="18" t="s">
        <v>751</v>
      </c>
      <c r="B94" s="18" t="s">
        <v>752</v>
      </c>
      <c r="C94" s="18" t="s">
        <v>50</v>
      </c>
      <c r="D94" s="18" t="s">
        <v>753</v>
      </c>
      <c r="E94" s="18" t="s">
        <v>754</v>
      </c>
      <c r="F94" s="18" t="s">
        <v>755</v>
      </c>
      <c r="G94" s="18" t="s">
        <v>96</v>
      </c>
      <c r="H94" s="18" t="s">
        <v>756</v>
      </c>
      <c r="I94" s="18" t="s">
        <v>66</v>
      </c>
      <c r="J94" s="18" t="s">
        <v>757</v>
      </c>
      <c r="K94" s="18" t="s">
        <v>758</v>
      </c>
      <c r="L94" s="18" t="s">
        <v>496</v>
      </c>
    </row>
    <row r="95" spans="1:12">
      <c r="A95" s="18" t="s">
        <v>759</v>
      </c>
      <c r="B95" s="18" t="s">
        <v>760</v>
      </c>
      <c r="C95" s="18" t="s">
        <v>50</v>
      </c>
      <c r="D95" s="18" t="s">
        <v>761</v>
      </c>
      <c r="E95" s="18" t="s">
        <v>762</v>
      </c>
      <c r="F95" s="18" t="s">
        <v>763</v>
      </c>
      <c r="G95" s="18" t="s">
        <v>74</v>
      </c>
      <c r="H95" s="18" t="s">
        <v>756</v>
      </c>
      <c r="I95" s="18" t="s">
        <v>764</v>
      </c>
      <c r="J95" s="18" t="s">
        <v>765</v>
      </c>
      <c r="K95" s="18" t="s">
        <v>766</v>
      </c>
      <c r="L95" s="18" t="s">
        <v>101</v>
      </c>
    </row>
    <row r="96" spans="1:12">
      <c r="A96" s="18" t="s">
        <v>767</v>
      </c>
      <c r="B96" s="18" t="s">
        <v>768</v>
      </c>
      <c r="C96" s="18" t="s">
        <v>50</v>
      </c>
      <c r="D96" s="18" t="s">
        <v>769</v>
      </c>
      <c r="E96" s="18" t="s">
        <v>770</v>
      </c>
      <c r="F96" s="18" t="s">
        <v>771</v>
      </c>
      <c r="G96" s="18" t="s">
        <v>96</v>
      </c>
      <c r="H96" s="18" t="s">
        <v>772</v>
      </c>
      <c r="I96" s="18" t="s">
        <v>461</v>
      </c>
      <c r="J96" s="18" t="s">
        <v>773</v>
      </c>
      <c r="K96" s="18" t="s">
        <v>774</v>
      </c>
      <c r="L96" s="18" t="s">
        <v>36</v>
      </c>
    </row>
    <row r="97" spans="1:12">
      <c r="A97" s="18" t="s">
        <v>775</v>
      </c>
      <c r="B97" s="18" t="s">
        <v>776</v>
      </c>
      <c r="C97" s="18" t="s">
        <v>50</v>
      </c>
      <c r="D97" s="18" t="s">
        <v>777</v>
      </c>
      <c r="E97" s="18" t="s">
        <v>778</v>
      </c>
      <c r="F97" s="18" t="s">
        <v>779</v>
      </c>
      <c r="G97" s="18" t="s">
        <v>363</v>
      </c>
      <c r="H97" s="18" t="s">
        <v>780</v>
      </c>
      <c r="I97" s="18" t="s">
        <v>284</v>
      </c>
      <c r="J97" s="18" t="s">
        <v>781</v>
      </c>
      <c r="K97" s="18" t="s">
        <v>782</v>
      </c>
      <c r="L97" s="18" t="s">
        <v>111</v>
      </c>
    </row>
    <row r="98" spans="1:12">
      <c r="A98" s="18" t="s">
        <v>783</v>
      </c>
      <c r="B98" s="18" t="s">
        <v>784</v>
      </c>
      <c r="C98" s="18" t="s">
        <v>50</v>
      </c>
      <c r="D98" s="18" t="s">
        <v>785</v>
      </c>
      <c r="E98" s="18" t="s">
        <v>786</v>
      </c>
      <c r="F98" s="18" t="s">
        <v>787</v>
      </c>
      <c r="G98" s="18" t="s">
        <v>96</v>
      </c>
      <c r="H98" s="18" t="s">
        <v>780</v>
      </c>
      <c r="I98" s="18" t="s">
        <v>129</v>
      </c>
      <c r="J98" s="18" t="s">
        <v>788</v>
      </c>
      <c r="K98" s="18" t="s">
        <v>789</v>
      </c>
      <c r="L98" s="18" t="s">
        <v>47</v>
      </c>
    </row>
    <row r="99" spans="1:12">
      <c r="A99" s="18" t="s">
        <v>790</v>
      </c>
      <c r="B99" s="18" t="s">
        <v>791</v>
      </c>
      <c r="C99" s="18" t="s">
        <v>50</v>
      </c>
      <c r="D99" s="18" t="s">
        <v>792</v>
      </c>
      <c r="E99" s="18" t="s">
        <v>793</v>
      </c>
      <c r="F99" s="18" t="s">
        <v>794</v>
      </c>
      <c r="G99" s="18" t="s">
        <v>84</v>
      </c>
      <c r="H99" s="18" t="s">
        <v>795</v>
      </c>
      <c r="I99" s="18" t="s">
        <v>44</v>
      </c>
      <c r="J99" s="18" t="s">
        <v>796</v>
      </c>
      <c r="K99" s="18" t="s">
        <v>797</v>
      </c>
      <c r="L99" s="18" t="s">
        <v>111</v>
      </c>
    </row>
    <row r="100" spans="1:12">
      <c r="A100" s="18" t="s">
        <v>798</v>
      </c>
      <c r="B100" s="18" t="s">
        <v>799</v>
      </c>
      <c r="C100" s="18" t="s">
        <v>50</v>
      </c>
      <c r="D100" s="18" t="s">
        <v>800</v>
      </c>
      <c r="E100" s="18" t="s">
        <v>801</v>
      </c>
      <c r="F100" s="18" t="s">
        <v>802</v>
      </c>
      <c r="G100" s="18" t="s">
        <v>96</v>
      </c>
      <c r="H100" s="18" t="s">
        <v>803</v>
      </c>
      <c r="I100" s="18" t="s">
        <v>44</v>
      </c>
      <c r="J100" s="18" t="s">
        <v>804</v>
      </c>
      <c r="K100" s="18" t="s">
        <v>805</v>
      </c>
      <c r="L100" s="18" t="s">
        <v>47</v>
      </c>
    </row>
    <row r="101" spans="1:12">
      <c r="A101" s="18" t="s">
        <v>806</v>
      </c>
      <c r="B101" s="18" t="s">
        <v>807</v>
      </c>
      <c r="C101" s="18" t="s">
        <v>50</v>
      </c>
      <c r="D101" s="18" t="s">
        <v>808</v>
      </c>
      <c r="E101" s="18" t="s">
        <v>809</v>
      </c>
      <c r="F101" s="18" t="s">
        <v>810</v>
      </c>
      <c r="G101" s="18" t="s">
        <v>31</v>
      </c>
      <c r="H101" s="18" t="s">
        <v>811</v>
      </c>
      <c r="I101" s="18" t="s">
        <v>44</v>
      </c>
      <c r="J101" s="18" t="s">
        <v>812</v>
      </c>
      <c r="K101" s="18" t="s">
        <v>813</v>
      </c>
      <c r="L101" s="18" t="s">
        <v>101</v>
      </c>
    </row>
    <row r="102" spans="1:12">
      <c r="A102" s="18" t="s">
        <v>814</v>
      </c>
      <c r="B102" s="18" t="s">
        <v>815</v>
      </c>
      <c r="C102" s="18" t="s">
        <v>50</v>
      </c>
      <c r="D102" s="18" t="s">
        <v>816</v>
      </c>
      <c r="E102" s="18" t="s">
        <v>817</v>
      </c>
      <c r="F102" s="18" t="s">
        <v>818</v>
      </c>
      <c r="G102" s="18" t="s">
        <v>64</v>
      </c>
      <c r="H102" s="18" t="s">
        <v>819</v>
      </c>
      <c r="I102" s="18" t="s">
        <v>44</v>
      </c>
      <c r="J102" s="18" t="s">
        <v>820</v>
      </c>
      <c r="K102" s="18" t="s">
        <v>813</v>
      </c>
      <c r="L102" s="18" t="s">
        <v>101</v>
      </c>
    </row>
    <row r="103" spans="1:12">
      <c r="A103" s="18" t="s">
        <v>821</v>
      </c>
      <c r="B103" s="18" t="s">
        <v>822</v>
      </c>
      <c r="C103" s="18" t="s">
        <v>50</v>
      </c>
      <c r="D103" s="18" t="s">
        <v>823</v>
      </c>
      <c r="E103" s="18" t="s">
        <v>824</v>
      </c>
      <c r="F103" s="18" t="s">
        <v>825</v>
      </c>
      <c r="G103" s="18" t="s">
        <v>84</v>
      </c>
      <c r="H103" s="18" t="s">
        <v>826</v>
      </c>
      <c r="I103" s="18" t="s">
        <v>827</v>
      </c>
      <c r="J103" s="18" t="s">
        <v>828</v>
      </c>
      <c r="K103" s="18" t="s">
        <v>829</v>
      </c>
      <c r="L103" s="18" t="s">
        <v>101</v>
      </c>
    </row>
    <row r="104" spans="1:12">
      <c r="A104" s="18" t="s">
        <v>830</v>
      </c>
      <c r="B104" s="18" t="s">
        <v>831</v>
      </c>
      <c r="C104" s="18" t="s">
        <v>50</v>
      </c>
      <c r="D104" s="18" t="s">
        <v>832</v>
      </c>
      <c r="E104" s="18" t="s">
        <v>833</v>
      </c>
      <c r="F104" s="18" t="s">
        <v>834</v>
      </c>
      <c r="G104" s="18" t="s">
        <v>96</v>
      </c>
      <c r="H104" s="18" t="s">
        <v>826</v>
      </c>
      <c r="I104" s="18" t="s">
        <v>44</v>
      </c>
      <c r="J104" s="18" t="s">
        <v>835</v>
      </c>
      <c r="K104" s="18" t="s">
        <v>836</v>
      </c>
      <c r="L104" s="18" t="s">
        <v>148</v>
      </c>
    </row>
    <row r="105" spans="1:12">
      <c r="A105" s="18" t="s">
        <v>837</v>
      </c>
      <c r="B105" s="18" t="s">
        <v>838</v>
      </c>
      <c r="C105" s="18" t="s">
        <v>50</v>
      </c>
      <c r="D105" s="18" t="s">
        <v>839</v>
      </c>
      <c r="E105" s="18" t="s">
        <v>840</v>
      </c>
      <c r="F105" s="18" t="s">
        <v>841</v>
      </c>
      <c r="G105" s="18" t="s">
        <v>74</v>
      </c>
      <c r="H105" s="18" t="s">
        <v>826</v>
      </c>
      <c r="I105" s="18" t="s">
        <v>66</v>
      </c>
      <c r="J105" s="18" t="s">
        <v>842</v>
      </c>
      <c r="K105" s="18" t="s">
        <v>68</v>
      </c>
      <c r="L105" s="18" t="s">
        <v>496</v>
      </c>
    </row>
    <row r="106" spans="1:12">
      <c r="A106" s="18" t="s">
        <v>843</v>
      </c>
      <c r="B106" s="18" t="s">
        <v>844</v>
      </c>
      <c r="C106" s="18" t="s">
        <v>50</v>
      </c>
      <c r="D106" s="18" t="s">
        <v>845</v>
      </c>
      <c r="E106" s="18" t="s">
        <v>846</v>
      </c>
      <c r="F106" s="18" t="s">
        <v>847</v>
      </c>
      <c r="G106" s="18" t="s">
        <v>96</v>
      </c>
      <c r="H106" s="18" t="s">
        <v>848</v>
      </c>
      <c r="I106" s="18" t="s">
        <v>44</v>
      </c>
      <c r="J106" s="18" t="s">
        <v>364</v>
      </c>
      <c r="K106" s="18" t="s">
        <v>157</v>
      </c>
      <c r="L106" s="18" t="s">
        <v>496</v>
      </c>
    </row>
    <row r="107" spans="1:12">
      <c r="A107" s="18" t="s">
        <v>849</v>
      </c>
      <c r="B107" s="18" t="s">
        <v>850</v>
      </c>
      <c r="C107" s="18" t="s">
        <v>50</v>
      </c>
      <c r="D107" s="18" t="s">
        <v>851</v>
      </c>
      <c r="E107" s="18" t="s">
        <v>852</v>
      </c>
      <c r="F107" s="18" t="s">
        <v>853</v>
      </c>
      <c r="G107" s="18" t="s">
        <v>96</v>
      </c>
      <c r="H107" s="18" t="s">
        <v>848</v>
      </c>
      <c r="I107" s="18" t="s">
        <v>44</v>
      </c>
      <c r="J107" s="18" t="s">
        <v>854</v>
      </c>
      <c r="K107" s="18" t="s">
        <v>157</v>
      </c>
      <c r="L107" s="18" t="s">
        <v>101</v>
      </c>
    </row>
    <row r="108" spans="1:12">
      <c r="A108" s="18" t="s">
        <v>855</v>
      </c>
      <c r="B108" s="18" t="s">
        <v>856</v>
      </c>
      <c r="C108" s="18" t="s">
        <v>857</v>
      </c>
      <c r="D108" s="18" t="s">
        <v>858</v>
      </c>
      <c r="E108" s="18" t="s">
        <v>859</v>
      </c>
      <c r="F108" s="18" t="s">
        <v>860</v>
      </c>
      <c r="G108" s="18" t="s">
        <v>84</v>
      </c>
      <c r="H108" s="18" t="s">
        <v>861</v>
      </c>
      <c r="I108" s="18" t="s">
        <v>862</v>
      </c>
      <c r="J108" s="18" t="s">
        <v>863</v>
      </c>
      <c r="K108" s="18" t="s">
        <v>864</v>
      </c>
      <c r="L108" s="18" t="s">
        <v>47</v>
      </c>
    </row>
    <row r="109" spans="1:12">
      <c r="A109" s="18" t="s">
        <v>865</v>
      </c>
      <c r="B109" s="18" t="s">
        <v>866</v>
      </c>
      <c r="C109" s="18" t="s">
        <v>50</v>
      </c>
      <c r="D109" s="18" t="s">
        <v>867</v>
      </c>
      <c r="E109" s="18" t="s">
        <v>868</v>
      </c>
      <c r="F109" s="18" t="s">
        <v>869</v>
      </c>
      <c r="G109" s="18" t="s">
        <v>96</v>
      </c>
      <c r="H109" s="18" t="s">
        <v>861</v>
      </c>
      <c r="I109" s="18" t="s">
        <v>870</v>
      </c>
      <c r="J109" s="18" t="s">
        <v>871</v>
      </c>
      <c r="K109" s="18" t="s">
        <v>872</v>
      </c>
      <c r="L109" s="18" t="s">
        <v>148</v>
      </c>
    </row>
    <row r="110" spans="1:12">
      <c r="A110" s="18" t="s">
        <v>873</v>
      </c>
      <c r="B110" s="18" t="s">
        <v>874</v>
      </c>
      <c r="C110" s="18" t="s">
        <v>50</v>
      </c>
      <c r="D110" s="18" t="s">
        <v>875</v>
      </c>
      <c r="E110" s="18" t="s">
        <v>876</v>
      </c>
      <c r="F110" s="18" t="s">
        <v>877</v>
      </c>
      <c r="G110" s="18" t="s">
        <v>54</v>
      </c>
      <c r="H110" s="18" t="s">
        <v>878</v>
      </c>
      <c r="I110" s="18" t="s">
        <v>879</v>
      </c>
      <c r="J110" s="18" t="s">
        <v>880</v>
      </c>
      <c r="K110" s="18" t="s">
        <v>881</v>
      </c>
      <c r="L110" s="18" t="s">
        <v>101</v>
      </c>
    </row>
    <row r="111" spans="1:12">
      <c r="A111" s="18" t="s">
        <v>882</v>
      </c>
      <c r="B111" s="18" t="s">
        <v>883</v>
      </c>
      <c r="C111" s="18" t="s">
        <v>50</v>
      </c>
      <c r="D111" s="18" t="s">
        <v>884</v>
      </c>
      <c r="E111" s="18" t="s">
        <v>885</v>
      </c>
      <c r="F111" s="18" t="s">
        <v>886</v>
      </c>
      <c r="G111" s="18" t="s">
        <v>96</v>
      </c>
      <c r="H111" s="18" t="s">
        <v>887</v>
      </c>
      <c r="I111" s="18" t="s">
        <v>44</v>
      </c>
      <c r="J111" s="18" t="s">
        <v>888</v>
      </c>
      <c r="K111" s="18" t="s">
        <v>889</v>
      </c>
      <c r="L111" s="18" t="s">
        <v>101</v>
      </c>
    </row>
    <row r="112" spans="1:12">
      <c r="A112" s="18" t="s">
        <v>890</v>
      </c>
      <c r="B112" s="18" t="s">
        <v>891</v>
      </c>
      <c r="C112" s="18" t="s">
        <v>892</v>
      </c>
      <c r="D112" s="18" t="s">
        <v>893</v>
      </c>
      <c r="E112" s="18" t="s">
        <v>894</v>
      </c>
      <c r="F112" s="18" t="s">
        <v>895</v>
      </c>
      <c r="G112" s="18" t="s">
        <v>64</v>
      </c>
      <c r="H112" s="18" t="s">
        <v>896</v>
      </c>
      <c r="I112" s="18" t="s">
        <v>33</v>
      </c>
      <c r="J112" s="18" t="s">
        <v>897</v>
      </c>
      <c r="K112" s="18" t="s">
        <v>898</v>
      </c>
      <c r="L112" s="18" t="s">
        <v>101</v>
      </c>
    </row>
    <row r="113" spans="1:12">
      <c r="A113" s="18" t="s">
        <v>899</v>
      </c>
      <c r="B113" s="18" t="s">
        <v>900</v>
      </c>
      <c r="C113" s="18" t="s">
        <v>50</v>
      </c>
      <c r="D113" s="18" t="s">
        <v>901</v>
      </c>
      <c r="E113" s="18" t="s">
        <v>902</v>
      </c>
      <c r="F113" s="18" t="s">
        <v>903</v>
      </c>
      <c r="G113" s="18" t="s">
        <v>96</v>
      </c>
      <c r="H113" s="18" t="s">
        <v>904</v>
      </c>
      <c r="I113" s="18" t="s">
        <v>905</v>
      </c>
      <c r="J113" s="18" t="s">
        <v>906</v>
      </c>
      <c r="K113" s="18" t="s">
        <v>907</v>
      </c>
      <c r="L113" s="18" t="s">
        <v>496</v>
      </c>
    </row>
    <row r="114" spans="1:12">
      <c r="A114" s="18" t="s">
        <v>908</v>
      </c>
      <c r="B114" s="18" t="s">
        <v>909</v>
      </c>
      <c r="C114" s="18" t="s">
        <v>50</v>
      </c>
      <c r="D114" s="18" t="s">
        <v>910</v>
      </c>
      <c r="E114" s="18" t="s">
        <v>911</v>
      </c>
      <c r="F114" s="18" t="s">
        <v>912</v>
      </c>
      <c r="G114" s="18" t="s">
        <v>96</v>
      </c>
      <c r="H114" s="18" t="s">
        <v>904</v>
      </c>
      <c r="I114" s="18" t="s">
        <v>66</v>
      </c>
      <c r="J114" s="18" t="s">
        <v>913</v>
      </c>
      <c r="K114" s="18" t="s">
        <v>914</v>
      </c>
      <c r="L114" s="18" t="s">
        <v>111</v>
      </c>
    </row>
    <row r="115" spans="1:12">
      <c r="A115" s="18" t="s">
        <v>915</v>
      </c>
      <c r="B115" s="18" t="s">
        <v>916</v>
      </c>
      <c r="C115" s="18" t="s">
        <v>50</v>
      </c>
      <c r="D115" s="18" t="s">
        <v>917</v>
      </c>
      <c r="E115" s="18" t="s">
        <v>918</v>
      </c>
      <c r="F115" s="18" t="s">
        <v>919</v>
      </c>
      <c r="G115" s="18" t="s">
        <v>74</v>
      </c>
      <c r="H115" s="18" t="s">
        <v>920</v>
      </c>
      <c r="I115" s="18" t="s">
        <v>921</v>
      </c>
      <c r="J115" s="18" t="s">
        <v>922</v>
      </c>
      <c r="K115" s="18" t="s">
        <v>923</v>
      </c>
      <c r="L115" s="18" t="s">
        <v>101</v>
      </c>
    </row>
    <row r="116" spans="1:12">
      <c r="A116" s="18" t="s">
        <v>924</v>
      </c>
      <c r="B116" s="18" t="s">
        <v>925</v>
      </c>
      <c r="C116" s="18" t="s">
        <v>926</v>
      </c>
      <c r="D116" s="18" t="s">
        <v>927</v>
      </c>
      <c r="E116" s="18" t="s">
        <v>928</v>
      </c>
      <c r="F116" s="18" t="s">
        <v>929</v>
      </c>
      <c r="G116" s="18" t="s">
        <v>64</v>
      </c>
      <c r="H116" s="18" t="s">
        <v>930</v>
      </c>
      <c r="I116" s="18" t="s">
        <v>44</v>
      </c>
      <c r="J116" s="18" t="s">
        <v>931</v>
      </c>
      <c r="K116" s="18" t="s">
        <v>157</v>
      </c>
      <c r="L116" s="18" t="s">
        <v>101</v>
      </c>
    </row>
    <row r="117" spans="1:12">
      <c r="A117" s="18" t="s">
        <v>932</v>
      </c>
      <c r="B117" s="18" t="s">
        <v>933</v>
      </c>
      <c r="C117" s="18" t="s">
        <v>50</v>
      </c>
      <c r="D117" s="18" t="s">
        <v>934</v>
      </c>
      <c r="E117" s="18" t="s">
        <v>935</v>
      </c>
      <c r="F117" s="18" t="s">
        <v>936</v>
      </c>
      <c r="G117" s="18" t="s">
        <v>96</v>
      </c>
      <c r="H117" s="18" t="s">
        <v>937</v>
      </c>
      <c r="I117" s="18" t="s">
        <v>345</v>
      </c>
      <c r="J117" s="18" t="s">
        <v>938</v>
      </c>
      <c r="K117" s="18" t="s">
        <v>939</v>
      </c>
      <c r="L117" s="18" t="s">
        <v>111</v>
      </c>
    </row>
    <row r="118" spans="1:12">
      <c r="A118" s="18" t="s">
        <v>940</v>
      </c>
      <c r="B118" s="18" t="s">
        <v>941</v>
      </c>
      <c r="C118" s="18" t="s">
        <v>50</v>
      </c>
      <c r="D118" s="18" t="s">
        <v>942</v>
      </c>
      <c r="E118" s="18" t="s">
        <v>943</v>
      </c>
      <c r="F118" s="18" t="s">
        <v>944</v>
      </c>
      <c r="G118" s="18" t="s">
        <v>74</v>
      </c>
      <c r="H118" s="18" t="s">
        <v>937</v>
      </c>
      <c r="I118" s="18" t="s">
        <v>129</v>
      </c>
      <c r="J118" s="18" t="s">
        <v>945</v>
      </c>
      <c r="K118" s="18" t="s">
        <v>946</v>
      </c>
      <c r="L118" s="18" t="s">
        <v>101</v>
      </c>
    </row>
    <row r="119" spans="1:12">
      <c r="A119" s="18" t="s">
        <v>947</v>
      </c>
      <c r="B119" s="18" t="s">
        <v>948</v>
      </c>
      <c r="C119" s="18" t="s">
        <v>50</v>
      </c>
      <c r="D119" s="18" t="s">
        <v>949</v>
      </c>
      <c r="E119" s="18" t="s">
        <v>950</v>
      </c>
      <c r="F119" s="18" t="s">
        <v>951</v>
      </c>
      <c r="G119" s="18" t="s">
        <v>96</v>
      </c>
      <c r="H119" s="18" t="s">
        <v>952</v>
      </c>
      <c r="I119" s="18" t="s">
        <v>44</v>
      </c>
      <c r="J119" s="18" t="s">
        <v>953</v>
      </c>
      <c r="K119" s="18" t="s">
        <v>954</v>
      </c>
      <c r="L119" s="18" t="s">
        <v>148</v>
      </c>
    </row>
    <row r="120" spans="1:12">
      <c r="A120" s="18" t="s">
        <v>955</v>
      </c>
      <c r="B120" s="18" t="s">
        <v>956</v>
      </c>
      <c r="C120" s="18" t="s">
        <v>50</v>
      </c>
      <c r="D120" s="18" t="s">
        <v>957</v>
      </c>
      <c r="E120" s="18" t="s">
        <v>958</v>
      </c>
      <c r="F120" s="18" t="s">
        <v>959</v>
      </c>
      <c r="G120" s="18" t="s">
        <v>96</v>
      </c>
      <c r="H120" s="18" t="s">
        <v>952</v>
      </c>
      <c r="I120" s="18" t="s">
        <v>44</v>
      </c>
      <c r="J120" s="18" t="s">
        <v>960</v>
      </c>
      <c r="K120" s="18" t="s">
        <v>961</v>
      </c>
      <c r="L120" s="18" t="s">
        <v>101</v>
      </c>
    </row>
    <row r="121" spans="1:12">
      <c r="A121" s="18" t="s">
        <v>962</v>
      </c>
      <c r="B121" s="18" t="s">
        <v>963</v>
      </c>
      <c r="C121" s="18" t="s">
        <v>50</v>
      </c>
      <c r="D121" s="18" t="s">
        <v>964</v>
      </c>
      <c r="E121" s="18" t="s">
        <v>965</v>
      </c>
      <c r="F121" s="18" t="s">
        <v>966</v>
      </c>
      <c r="G121" s="18" t="s">
        <v>967</v>
      </c>
      <c r="H121" s="18" t="s">
        <v>968</v>
      </c>
      <c r="I121" s="18" t="s">
        <v>969</v>
      </c>
      <c r="J121" s="18" t="s">
        <v>970</v>
      </c>
      <c r="K121" s="18" t="s">
        <v>971</v>
      </c>
      <c r="L121" s="18" t="s">
        <v>148</v>
      </c>
    </row>
    <row r="122" spans="1:12">
      <c r="A122" s="18" t="s">
        <v>972</v>
      </c>
      <c r="B122" s="18" t="s">
        <v>973</v>
      </c>
      <c r="C122" s="18" t="s">
        <v>50</v>
      </c>
      <c r="D122" s="18" t="s">
        <v>974</v>
      </c>
      <c r="E122" s="18" t="s">
        <v>975</v>
      </c>
      <c r="F122" s="18" t="s">
        <v>976</v>
      </c>
      <c r="G122" s="18" t="s">
        <v>96</v>
      </c>
      <c r="H122" s="18" t="s">
        <v>977</v>
      </c>
      <c r="I122" s="18" t="s">
        <v>44</v>
      </c>
      <c r="J122" s="18" t="s">
        <v>978</v>
      </c>
      <c r="K122" s="18" t="s">
        <v>836</v>
      </c>
      <c r="L122" s="18" t="s">
        <v>148</v>
      </c>
    </row>
    <row r="123" spans="1:12">
      <c r="A123" s="18" t="s">
        <v>979</v>
      </c>
      <c r="B123" s="18" t="s">
        <v>980</v>
      </c>
      <c r="C123" s="18" t="s">
        <v>981</v>
      </c>
      <c r="D123" s="18" t="s">
        <v>982</v>
      </c>
      <c r="E123" s="18" t="s">
        <v>983</v>
      </c>
      <c r="F123" s="18" t="s">
        <v>984</v>
      </c>
      <c r="G123" s="18" t="s">
        <v>74</v>
      </c>
      <c r="H123" s="18" t="s">
        <v>985</v>
      </c>
      <c r="I123" s="18" t="s">
        <v>986</v>
      </c>
      <c r="J123" s="18" t="s">
        <v>987</v>
      </c>
      <c r="K123" s="18" t="s">
        <v>988</v>
      </c>
      <c r="L123" s="18" t="s">
        <v>496</v>
      </c>
    </row>
    <row r="124" spans="1:12">
      <c r="A124" s="18" t="s">
        <v>989</v>
      </c>
      <c r="B124" s="18" t="s">
        <v>990</v>
      </c>
      <c r="C124" s="18" t="s">
        <v>991</v>
      </c>
      <c r="D124" s="18" t="s">
        <v>992</v>
      </c>
      <c r="E124" s="18" t="s">
        <v>993</v>
      </c>
      <c r="F124" s="18" t="s">
        <v>994</v>
      </c>
      <c r="G124" s="18" t="s">
        <v>96</v>
      </c>
      <c r="H124" s="18" t="s">
        <v>995</v>
      </c>
      <c r="I124" s="18" t="s">
        <v>996</v>
      </c>
      <c r="J124" s="18" t="s">
        <v>997</v>
      </c>
      <c r="K124" s="18" t="s">
        <v>998</v>
      </c>
      <c r="L124" s="18" t="s">
        <v>496</v>
      </c>
    </row>
    <row r="125" spans="1:12">
      <c r="A125" s="18" t="s">
        <v>999</v>
      </c>
      <c r="B125" s="18" t="s">
        <v>1000</v>
      </c>
      <c r="C125" s="18" t="s">
        <v>50</v>
      </c>
      <c r="D125" s="18" t="s">
        <v>1001</v>
      </c>
      <c r="E125" s="18" t="s">
        <v>1002</v>
      </c>
      <c r="F125" s="18" t="s">
        <v>1003</v>
      </c>
      <c r="G125" s="18" t="s">
        <v>96</v>
      </c>
      <c r="H125" s="18" t="s">
        <v>995</v>
      </c>
      <c r="I125" s="18" t="s">
        <v>44</v>
      </c>
      <c r="J125" s="18" t="s">
        <v>1004</v>
      </c>
      <c r="K125" s="18" t="s">
        <v>157</v>
      </c>
      <c r="L125" s="18" t="s">
        <v>148</v>
      </c>
    </row>
    <row r="126" spans="1:12">
      <c r="A126" s="18" t="s">
        <v>1005</v>
      </c>
      <c r="B126" s="18" t="s">
        <v>1006</v>
      </c>
      <c r="C126" s="18" t="s">
        <v>50</v>
      </c>
      <c r="D126" s="18" t="s">
        <v>1007</v>
      </c>
      <c r="E126" s="18" t="s">
        <v>1008</v>
      </c>
      <c r="F126" s="18" t="s">
        <v>1009</v>
      </c>
      <c r="G126" s="18" t="s">
        <v>74</v>
      </c>
      <c r="H126" s="18" t="s">
        <v>1010</v>
      </c>
      <c r="I126" s="18" t="s">
        <v>1011</v>
      </c>
      <c r="J126" s="18" t="s">
        <v>1012</v>
      </c>
      <c r="K126" s="18" t="s">
        <v>1013</v>
      </c>
      <c r="L126" s="18" t="s">
        <v>148</v>
      </c>
    </row>
    <row r="127" spans="1:12">
      <c r="A127" s="18" t="s">
        <v>1014</v>
      </c>
      <c r="B127" s="18" t="s">
        <v>1015</v>
      </c>
      <c r="C127" s="18" t="s">
        <v>50</v>
      </c>
      <c r="D127" s="18" t="s">
        <v>1016</v>
      </c>
      <c r="E127" s="18" t="s">
        <v>1017</v>
      </c>
      <c r="F127" s="18" t="s">
        <v>1018</v>
      </c>
      <c r="G127" s="18" t="s">
        <v>84</v>
      </c>
      <c r="H127" s="18" t="s">
        <v>1010</v>
      </c>
      <c r="I127" s="18" t="s">
        <v>44</v>
      </c>
      <c r="J127" s="18" t="s">
        <v>1019</v>
      </c>
      <c r="K127" s="18" t="s">
        <v>1020</v>
      </c>
      <c r="L127" s="18" t="s">
        <v>101</v>
      </c>
    </row>
    <row r="128" spans="1:12">
      <c r="A128" s="18" t="s">
        <v>1021</v>
      </c>
      <c r="B128" s="18" t="s">
        <v>1022</v>
      </c>
      <c r="C128" s="18" t="s">
        <v>50</v>
      </c>
      <c r="D128" s="18" t="s">
        <v>1023</v>
      </c>
      <c r="E128" s="18" t="s">
        <v>1024</v>
      </c>
      <c r="F128" s="18" t="s">
        <v>1025</v>
      </c>
      <c r="G128" s="18" t="s">
        <v>96</v>
      </c>
      <c r="H128" s="18" t="s">
        <v>1026</v>
      </c>
      <c r="I128" s="18" t="s">
        <v>44</v>
      </c>
      <c r="J128" s="18" t="s">
        <v>1027</v>
      </c>
      <c r="K128" s="18" t="s">
        <v>1028</v>
      </c>
      <c r="L128" s="18" t="s">
        <v>148</v>
      </c>
    </row>
    <row r="129" spans="1:12">
      <c r="A129" s="18" t="s">
        <v>1029</v>
      </c>
      <c r="B129" s="18" t="s">
        <v>1030</v>
      </c>
      <c r="C129" s="18" t="s">
        <v>50</v>
      </c>
      <c r="D129" s="18" t="s">
        <v>1031</v>
      </c>
      <c r="E129" s="18" t="s">
        <v>1032</v>
      </c>
      <c r="F129" s="18" t="s">
        <v>1033</v>
      </c>
      <c r="G129" s="18" t="s">
        <v>370</v>
      </c>
      <c r="H129" s="18" t="s">
        <v>1026</v>
      </c>
      <c r="I129" s="18" t="s">
        <v>44</v>
      </c>
      <c r="J129" s="18" t="s">
        <v>1034</v>
      </c>
      <c r="K129" s="18" t="s">
        <v>1035</v>
      </c>
      <c r="L129" s="18" t="s">
        <v>47</v>
      </c>
    </row>
    <row r="130" spans="1:12">
      <c r="A130" s="18" t="s">
        <v>1036</v>
      </c>
      <c r="B130" s="18" t="s">
        <v>1037</v>
      </c>
      <c r="C130" s="18" t="s">
        <v>50</v>
      </c>
      <c r="D130" s="18" t="s">
        <v>1038</v>
      </c>
      <c r="E130" s="18" t="s">
        <v>1039</v>
      </c>
      <c r="F130" s="18" t="s">
        <v>1040</v>
      </c>
      <c r="G130" s="18" t="s">
        <v>363</v>
      </c>
      <c r="H130" s="18" t="s">
        <v>1041</v>
      </c>
      <c r="I130" s="18" t="s">
        <v>284</v>
      </c>
      <c r="J130" s="18" t="s">
        <v>1042</v>
      </c>
      <c r="K130" s="18" t="s">
        <v>602</v>
      </c>
      <c r="L130" s="18" t="s">
        <v>36</v>
      </c>
    </row>
    <row r="131" spans="1:12">
      <c r="A131" s="18" t="s">
        <v>1043</v>
      </c>
      <c r="B131" s="18" t="s">
        <v>1044</v>
      </c>
      <c r="C131" s="18" t="s">
        <v>50</v>
      </c>
      <c r="D131" s="18" t="s">
        <v>1045</v>
      </c>
      <c r="E131" s="18" t="s">
        <v>1046</v>
      </c>
      <c r="F131" s="18" t="s">
        <v>1047</v>
      </c>
      <c r="G131" s="18" t="s">
        <v>64</v>
      </c>
      <c r="H131" s="18" t="s">
        <v>1048</v>
      </c>
      <c r="I131" s="18" t="s">
        <v>44</v>
      </c>
      <c r="J131" s="18" t="s">
        <v>1049</v>
      </c>
      <c r="K131" s="18" t="s">
        <v>1050</v>
      </c>
      <c r="L131" s="18" t="s">
        <v>496</v>
      </c>
    </row>
    <row r="132" spans="1:12">
      <c r="A132" s="18" t="s">
        <v>1051</v>
      </c>
      <c r="B132" s="18" t="s">
        <v>1052</v>
      </c>
      <c r="C132" s="18" t="s">
        <v>50</v>
      </c>
      <c r="D132" s="18" t="s">
        <v>1053</v>
      </c>
      <c r="E132" s="18" t="s">
        <v>1054</v>
      </c>
      <c r="F132" s="18" t="s">
        <v>1055</v>
      </c>
      <c r="G132" s="18" t="s">
        <v>96</v>
      </c>
      <c r="H132" s="18" t="s">
        <v>1056</v>
      </c>
      <c r="I132" s="18" t="s">
        <v>44</v>
      </c>
      <c r="J132" s="18" t="s">
        <v>1057</v>
      </c>
      <c r="K132" s="18" t="s">
        <v>889</v>
      </c>
      <c r="L132" s="18" t="s">
        <v>148</v>
      </c>
    </row>
    <row r="133" spans="1:12">
      <c r="A133" s="18" t="s">
        <v>1058</v>
      </c>
      <c r="B133" s="18" t="s">
        <v>1059</v>
      </c>
      <c r="C133" s="18" t="s">
        <v>50</v>
      </c>
      <c r="D133" s="18" t="s">
        <v>1060</v>
      </c>
      <c r="E133" s="18" t="s">
        <v>1061</v>
      </c>
      <c r="F133" s="18" t="s">
        <v>1062</v>
      </c>
      <c r="G133" s="18" t="s">
        <v>363</v>
      </c>
      <c r="H133" s="18" t="s">
        <v>1063</v>
      </c>
      <c r="I133" s="18" t="s">
        <v>44</v>
      </c>
      <c r="J133" s="18" t="s">
        <v>1064</v>
      </c>
      <c r="K133" s="18" t="s">
        <v>1065</v>
      </c>
      <c r="L133" s="18" t="s">
        <v>36</v>
      </c>
    </row>
    <row r="134" spans="1:12">
      <c r="A134" s="18" t="s">
        <v>1066</v>
      </c>
      <c r="B134" s="18" t="s">
        <v>1067</v>
      </c>
      <c r="C134" s="18" t="s">
        <v>50</v>
      </c>
      <c r="D134" s="18" t="s">
        <v>1068</v>
      </c>
      <c r="E134" s="18" t="s">
        <v>1069</v>
      </c>
      <c r="F134" s="18" t="s">
        <v>1070</v>
      </c>
      <c r="G134" s="18" t="s">
        <v>363</v>
      </c>
      <c r="H134" s="18" t="s">
        <v>1071</v>
      </c>
      <c r="I134" s="18" t="s">
        <v>44</v>
      </c>
      <c r="J134" s="18" t="s">
        <v>1072</v>
      </c>
      <c r="K134" s="18" t="s">
        <v>157</v>
      </c>
      <c r="L134" s="18" t="s">
        <v>47</v>
      </c>
    </row>
    <row r="135" spans="1:12">
      <c r="A135" s="18" t="s">
        <v>1073</v>
      </c>
      <c r="B135" s="18" t="s">
        <v>1074</v>
      </c>
      <c r="C135" s="18" t="s">
        <v>50</v>
      </c>
      <c r="D135" s="18" t="s">
        <v>1075</v>
      </c>
      <c r="E135" s="18" t="s">
        <v>1076</v>
      </c>
      <c r="F135" s="18" t="s">
        <v>1077</v>
      </c>
      <c r="G135" s="18" t="s">
        <v>96</v>
      </c>
      <c r="H135" s="18" t="s">
        <v>1071</v>
      </c>
      <c r="I135" s="18" t="s">
        <v>1078</v>
      </c>
      <c r="J135" s="18" t="s">
        <v>1079</v>
      </c>
      <c r="K135" s="18" t="s">
        <v>1080</v>
      </c>
      <c r="L135" s="18" t="s">
        <v>101</v>
      </c>
    </row>
    <row r="136" spans="1:12">
      <c r="A136" s="18" t="s">
        <v>1081</v>
      </c>
      <c r="B136" s="18" t="s">
        <v>1082</v>
      </c>
      <c r="C136" s="18" t="s">
        <v>50</v>
      </c>
      <c r="D136" s="18" t="s">
        <v>1083</v>
      </c>
      <c r="E136" s="18" t="s">
        <v>1084</v>
      </c>
      <c r="F136" s="18" t="s">
        <v>1085</v>
      </c>
      <c r="G136" s="18" t="s">
        <v>96</v>
      </c>
      <c r="H136" s="18" t="s">
        <v>1086</v>
      </c>
      <c r="I136" s="18" t="s">
        <v>284</v>
      </c>
      <c r="J136" s="18" t="s">
        <v>1087</v>
      </c>
      <c r="K136" s="18" t="s">
        <v>1088</v>
      </c>
      <c r="L136" s="18" t="s">
        <v>148</v>
      </c>
    </row>
    <row r="137" spans="1:12">
      <c r="A137" s="18" t="s">
        <v>1089</v>
      </c>
      <c r="B137" s="18" t="s">
        <v>1090</v>
      </c>
      <c r="C137" s="18" t="s">
        <v>50</v>
      </c>
      <c r="D137" s="18" t="s">
        <v>1091</v>
      </c>
      <c r="E137" s="18" t="s">
        <v>1092</v>
      </c>
      <c r="F137" s="18" t="s">
        <v>1093</v>
      </c>
      <c r="G137" s="18" t="s">
        <v>96</v>
      </c>
      <c r="H137" s="18" t="s">
        <v>1086</v>
      </c>
      <c r="I137" s="18" t="s">
        <v>1094</v>
      </c>
      <c r="J137" s="18" t="s">
        <v>1095</v>
      </c>
      <c r="K137" s="18" t="s">
        <v>1096</v>
      </c>
      <c r="L137" s="18" t="s">
        <v>101</v>
      </c>
    </row>
    <row r="138" spans="1:12">
      <c r="A138" s="18" t="s">
        <v>1097</v>
      </c>
      <c r="B138" s="18" t="s">
        <v>1098</v>
      </c>
      <c r="C138" s="18" t="s">
        <v>50</v>
      </c>
      <c r="D138" s="18" t="s">
        <v>1099</v>
      </c>
      <c r="E138" s="18" t="s">
        <v>1100</v>
      </c>
      <c r="F138" s="18" t="s">
        <v>1101</v>
      </c>
      <c r="G138" s="18" t="s">
        <v>96</v>
      </c>
      <c r="H138" s="18" t="s">
        <v>1102</v>
      </c>
      <c r="I138" s="18" t="s">
        <v>44</v>
      </c>
      <c r="J138" s="18" t="s">
        <v>1103</v>
      </c>
      <c r="K138" s="18" t="s">
        <v>1104</v>
      </c>
      <c r="L138" s="18" t="s">
        <v>148</v>
      </c>
    </row>
    <row r="139" spans="1:12">
      <c r="A139" s="18" t="s">
        <v>1105</v>
      </c>
      <c r="B139" s="18" t="s">
        <v>1106</v>
      </c>
      <c r="C139" s="18" t="s">
        <v>1107</v>
      </c>
      <c r="D139" s="18" t="s">
        <v>1108</v>
      </c>
      <c r="E139" s="18" t="s">
        <v>1109</v>
      </c>
      <c r="F139" s="18" t="s">
        <v>1110</v>
      </c>
      <c r="G139" s="18" t="s">
        <v>96</v>
      </c>
      <c r="H139" s="18" t="s">
        <v>1102</v>
      </c>
      <c r="I139" s="18" t="s">
        <v>1111</v>
      </c>
      <c r="J139" s="18" t="s">
        <v>1112</v>
      </c>
      <c r="K139" s="18" t="s">
        <v>1113</v>
      </c>
      <c r="L139" s="18" t="s">
        <v>496</v>
      </c>
    </row>
    <row r="140" spans="1:12">
      <c r="A140" s="18" t="s">
        <v>1114</v>
      </c>
      <c r="B140" s="18" t="s">
        <v>1115</v>
      </c>
      <c r="C140" s="18" t="s">
        <v>50</v>
      </c>
      <c r="D140" s="18" t="s">
        <v>1116</v>
      </c>
      <c r="E140" s="18" t="s">
        <v>1117</v>
      </c>
      <c r="F140" s="18" t="s">
        <v>1118</v>
      </c>
      <c r="G140" s="18" t="s">
        <v>363</v>
      </c>
      <c r="H140" s="18" t="s">
        <v>1119</v>
      </c>
      <c r="I140" s="18" t="s">
        <v>44</v>
      </c>
      <c r="J140" s="18" t="s">
        <v>1120</v>
      </c>
      <c r="K140" s="18" t="s">
        <v>157</v>
      </c>
      <c r="L140" s="18" t="s">
        <v>101</v>
      </c>
    </row>
    <row r="141" spans="1:12">
      <c r="A141" s="18" t="s">
        <v>1121</v>
      </c>
      <c r="B141" s="18" t="s">
        <v>1122</v>
      </c>
      <c r="C141" s="18" t="s">
        <v>50</v>
      </c>
      <c r="D141" s="18" t="s">
        <v>1123</v>
      </c>
      <c r="E141" s="18" t="s">
        <v>1124</v>
      </c>
      <c r="F141" s="18" t="s">
        <v>1125</v>
      </c>
      <c r="G141" s="18" t="s">
        <v>363</v>
      </c>
      <c r="H141" s="18" t="s">
        <v>1119</v>
      </c>
      <c r="I141" s="18" t="s">
        <v>284</v>
      </c>
      <c r="J141" s="18" t="s">
        <v>1126</v>
      </c>
      <c r="K141" s="18" t="s">
        <v>286</v>
      </c>
      <c r="L141" s="18" t="s">
        <v>36</v>
      </c>
    </row>
    <row r="142" spans="1:12">
      <c r="A142" s="18" t="s">
        <v>1127</v>
      </c>
      <c r="B142" s="18" t="s">
        <v>1128</v>
      </c>
      <c r="C142" s="18" t="s">
        <v>50</v>
      </c>
      <c r="D142" s="18" t="s">
        <v>1129</v>
      </c>
      <c r="E142" s="18" t="s">
        <v>1130</v>
      </c>
      <c r="F142" s="18" t="s">
        <v>1131</v>
      </c>
      <c r="G142" s="18" t="s">
        <v>96</v>
      </c>
      <c r="H142" s="18" t="s">
        <v>1119</v>
      </c>
      <c r="I142" s="18" t="s">
        <v>44</v>
      </c>
      <c r="J142" s="18" t="s">
        <v>1132</v>
      </c>
      <c r="K142" s="18" t="s">
        <v>1133</v>
      </c>
      <c r="L142" s="18" t="s">
        <v>148</v>
      </c>
    </row>
    <row r="143" spans="1:12">
      <c r="A143" s="18" t="s">
        <v>1134</v>
      </c>
      <c r="B143" s="18" t="s">
        <v>1135</v>
      </c>
      <c r="C143" s="18" t="s">
        <v>50</v>
      </c>
      <c r="D143" s="18" t="s">
        <v>1136</v>
      </c>
      <c r="E143" s="18" t="s">
        <v>1137</v>
      </c>
      <c r="F143" s="18" t="s">
        <v>1138</v>
      </c>
      <c r="G143" s="18" t="s">
        <v>363</v>
      </c>
      <c r="H143" s="18" t="s">
        <v>1139</v>
      </c>
      <c r="I143" s="18" t="s">
        <v>969</v>
      </c>
      <c r="J143" s="18" t="s">
        <v>1140</v>
      </c>
      <c r="K143" s="18" t="s">
        <v>1141</v>
      </c>
      <c r="L143" s="18" t="s">
        <v>47</v>
      </c>
    </row>
    <row r="144" spans="1:12">
      <c r="A144" s="18" t="s">
        <v>1142</v>
      </c>
      <c r="B144" s="18" t="s">
        <v>1143</v>
      </c>
      <c r="C144" s="18" t="s">
        <v>50</v>
      </c>
      <c r="D144" s="18" t="s">
        <v>1144</v>
      </c>
      <c r="E144" s="18" t="s">
        <v>1145</v>
      </c>
      <c r="F144" s="18" t="s">
        <v>1146</v>
      </c>
      <c r="G144" s="18" t="s">
        <v>96</v>
      </c>
      <c r="H144" s="18" t="s">
        <v>1147</v>
      </c>
      <c r="I144" s="18" t="s">
        <v>1148</v>
      </c>
      <c r="J144" s="18" t="s">
        <v>1149</v>
      </c>
      <c r="K144" s="18" t="s">
        <v>1150</v>
      </c>
      <c r="L144" s="18" t="s">
        <v>101</v>
      </c>
    </row>
    <row r="145" spans="1:12">
      <c r="A145" s="18" t="s">
        <v>1151</v>
      </c>
      <c r="B145" s="18" t="s">
        <v>1152</v>
      </c>
      <c r="C145" s="18" t="s">
        <v>1153</v>
      </c>
      <c r="D145" s="18" t="s">
        <v>1154</v>
      </c>
      <c r="E145" s="18" t="s">
        <v>1155</v>
      </c>
      <c r="F145" s="18" t="s">
        <v>1156</v>
      </c>
      <c r="G145" s="18" t="s">
        <v>64</v>
      </c>
      <c r="H145" s="18" t="s">
        <v>1157</v>
      </c>
      <c r="I145" s="18" t="s">
        <v>66</v>
      </c>
      <c r="J145" s="18" t="s">
        <v>1158</v>
      </c>
      <c r="K145" s="18" t="s">
        <v>1159</v>
      </c>
      <c r="L145" s="18" t="s">
        <v>496</v>
      </c>
    </row>
    <row r="146" spans="1:12">
      <c r="A146" s="18" t="s">
        <v>1160</v>
      </c>
      <c r="B146" s="18" t="s">
        <v>1161</v>
      </c>
      <c r="C146" s="18" t="s">
        <v>1162</v>
      </c>
      <c r="D146" s="18" t="s">
        <v>1163</v>
      </c>
      <c r="E146" s="18" t="s">
        <v>1164</v>
      </c>
      <c r="F146" s="18" t="s">
        <v>1165</v>
      </c>
      <c r="G146" s="18" t="s">
        <v>64</v>
      </c>
      <c r="H146" s="18" t="s">
        <v>1157</v>
      </c>
      <c r="I146" s="18" t="s">
        <v>66</v>
      </c>
      <c r="J146" s="18" t="s">
        <v>1166</v>
      </c>
      <c r="K146" s="18" t="s">
        <v>1167</v>
      </c>
      <c r="L146" s="18" t="s">
        <v>496</v>
      </c>
    </row>
    <row r="147" spans="1:12">
      <c r="A147" s="18" t="s">
        <v>1168</v>
      </c>
      <c r="B147" s="18" t="s">
        <v>1169</v>
      </c>
      <c r="C147" s="18" t="s">
        <v>50</v>
      </c>
      <c r="D147" s="18" t="s">
        <v>1170</v>
      </c>
      <c r="E147" s="18" t="s">
        <v>1171</v>
      </c>
      <c r="F147" s="18" t="s">
        <v>1172</v>
      </c>
      <c r="G147" s="18" t="s">
        <v>54</v>
      </c>
      <c r="H147" s="18" t="s">
        <v>1173</v>
      </c>
      <c r="I147" s="18" t="s">
        <v>1174</v>
      </c>
      <c r="J147" s="18" t="s">
        <v>1175</v>
      </c>
      <c r="K147" s="18" t="s">
        <v>1176</v>
      </c>
      <c r="L147" s="18" t="s">
        <v>496</v>
      </c>
    </row>
    <row r="148" spans="1:12">
      <c r="A148" s="18" t="s">
        <v>1177</v>
      </c>
      <c r="B148" s="18" t="s">
        <v>1178</v>
      </c>
      <c r="C148" s="18" t="s">
        <v>1179</v>
      </c>
      <c r="D148" s="18" t="s">
        <v>1180</v>
      </c>
      <c r="E148" s="18" t="s">
        <v>1181</v>
      </c>
      <c r="F148" s="18" t="s">
        <v>1182</v>
      </c>
      <c r="G148" s="18" t="s">
        <v>74</v>
      </c>
      <c r="H148" s="18" t="s">
        <v>1183</v>
      </c>
      <c r="I148" s="18" t="s">
        <v>164</v>
      </c>
      <c r="J148" s="18" t="s">
        <v>1184</v>
      </c>
      <c r="K148" s="18" t="s">
        <v>1185</v>
      </c>
      <c r="L148" s="18" t="s">
        <v>1186</v>
      </c>
    </row>
    <row r="149" spans="1:12">
      <c r="A149" s="18" t="s">
        <v>1187</v>
      </c>
      <c r="B149" s="18" t="s">
        <v>1188</v>
      </c>
      <c r="C149" s="18" t="s">
        <v>1189</v>
      </c>
      <c r="D149" s="18" t="s">
        <v>1190</v>
      </c>
      <c r="E149" s="18" t="s">
        <v>1191</v>
      </c>
      <c r="F149" s="18" t="s">
        <v>1192</v>
      </c>
      <c r="G149" s="18" t="s">
        <v>96</v>
      </c>
      <c r="H149" s="18" t="s">
        <v>1193</v>
      </c>
      <c r="I149" s="18" t="s">
        <v>969</v>
      </c>
      <c r="J149" s="18" t="s">
        <v>1194</v>
      </c>
      <c r="K149" s="18" t="s">
        <v>1195</v>
      </c>
      <c r="L149" s="18" t="s">
        <v>496</v>
      </c>
    </row>
    <row r="150" spans="1:12">
      <c r="A150" s="18" t="s">
        <v>1196</v>
      </c>
      <c r="B150" s="18" t="s">
        <v>1197</v>
      </c>
      <c r="C150" s="18" t="s">
        <v>50</v>
      </c>
      <c r="D150" s="18" t="s">
        <v>1198</v>
      </c>
      <c r="E150" s="18" t="s">
        <v>1199</v>
      </c>
      <c r="F150" s="18" t="s">
        <v>1200</v>
      </c>
      <c r="G150" s="18" t="s">
        <v>64</v>
      </c>
      <c r="H150" s="18" t="s">
        <v>1201</v>
      </c>
      <c r="I150" s="18" t="s">
        <v>44</v>
      </c>
      <c r="J150" s="18" t="s">
        <v>1202</v>
      </c>
      <c r="K150" s="18" t="s">
        <v>813</v>
      </c>
      <c r="L150" s="18" t="s">
        <v>496</v>
      </c>
    </row>
    <row r="151" spans="1:12">
      <c r="A151" s="18" t="s">
        <v>1203</v>
      </c>
      <c r="B151" s="18" t="s">
        <v>1204</v>
      </c>
      <c r="C151" s="18" t="s">
        <v>50</v>
      </c>
      <c r="D151" s="18" t="s">
        <v>1205</v>
      </c>
      <c r="E151" s="18" t="s">
        <v>1206</v>
      </c>
      <c r="F151" s="18" t="s">
        <v>1207</v>
      </c>
      <c r="G151" s="18" t="s">
        <v>96</v>
      </c>
      <c r="H151" s="18" t="s">
        <v>1208</v>
      </c>
      <c r="I151" s="18" t="s">
        <v>44</v>
      </c>
      <c r="J151" s="18" t="s">
        <v>665</v>
      </c>
      <c r="K151" s="18" t="s">
        <v>157</v>
      </c>
      <c r="L151" s="18" t="s">
        <v>496</v>
      </c>
    </row>
    <row r="152" spans="1:12">
      <c r="A152" s="18" t="s">
        <v>1209</v>
      </c>
      <c r="B152" s="18" t="s">
        <v>1210</v>
      </c>
      <c r="C152" s="18" t="s">
        <v>1211</v>
      </c>
      <c r="D152" s="18" t="s">
        <v>1212</v>
      </c>
      <c r="E152" s="18" t="s">
        <v>1213</v>
      </c>
      <c r="F152" s="18" t="s">
        <v>1214</v>
      </c>
      <c r="G152" s="18" t="s">
        <v>31</v>
      </c>
      <c r="H152" s="18" t="s">
        <v>1215</v>
      </c>
      <c r="I152" s="18" t="s">
        <v>44</v>
      </c>
      <c r="J152" s="18" t="s">
        <v>1216</v>
      </c>
      <c r="K152" s="18" t="s">
        <v>1217</v>
      </c>
      <c r="L152" s="18" t="s">
        <v>496</v>
      </c>
    </row>
    <row r="153" spans="1:12">
      <c r="A153" s="18" t="s">
        <v>1218</v>
      </c>
      <c r="B153" s="18" t="s">
        <v>1219</v>
      </c>
      <c r="C153" s="18" t="s">
        <v>1220</v>
      </c>
      <c r="D153" s="18" t="s">
        <v>1221</v>
      </c>
      <c r="E153" s="18" t="s">
        <v>1222</v>
      </c>
      <c r="F153" s="18" t="s">
        <v>1223</v>
      </c>
      <c r="G153" s="18" t="s">
        <v>64</v>
      </c>
      <c r="H153" s="18" t="s">
        <v>1224</v>
      </c>
      <c r="I153" s="18" t="s">
        <v>1174</v>
      </c>
      <c r="J153" s="18" t="s">
        <v>1225</v>
      </c>
      <c r="K153" s="18" t="s">
        <v>1226</v>
      </c>
      <c r="L153" s="18" t="s">
        <v>1186</v>
      </c>
    </row>
    <row r="154" spans="1:12">
      <c r="A154" s="18" t="s">
        <v>1227</v>
      </c>
      <c r="B154" s="18" t="s">
        <v>1228</v>
      </c>
      <c r="C154" s="18" t="s">
        <v>50</v>
      </c>
      <c r="D154" s="18" t="s">
        <v>1229</v>
      </c>
      <c r="E154" s="18" t="s">
        <v>1230</v>
      </c>
      <c r="F154" s="18" t="s">
        <v>1231</v>
      </c>
      <c r="G154" s="18" t="s">
        <v>64</v>
      </c>
      <c r="H154" s="18" t="s">
        <v>1232</v>
      </c>
      <c r="I154" s="18" t="s">
        <v>513</v>
      </c>
      <c r="J154" s="18" t="s">
        <v>1233</v>
      </c>
      <c r="K154" s="18" t="s">
        <v>1234</v>
      </c>
      <c r="L154" s="18" t="s">
        <v>496</v>
      </c>
    </row>
    <row r="155" spans="1:12">
      <c r="A155" s="18" t="s">
        <v>1235</v>
      </c>
      <c r="B155" s="18" t="s">
        <v>1236</v>
      </c>
      <c r="C155" s="18" t="s">
        <v>1237</v>
      </c>
      <c r="D155" s="18" t="s">
        <v>1238</v>
      </c>
      <c r="E155" s="18" t="s">
        <v>1239</v>
      </c>
      <c r="F155" s="18" t="s">
        <v>1240</v>
      </c>
      <c r="G155" s="18" t="s">
        <v>84</v>
      </c>
      <c r="H155" s="18" t="s">
        <v>1241</v>
      </c>
      <c r="I155" s="18" t="s">
        <v>44</v>
      </c>
      <c r="J155" s="18" t="s">
        <v>1242</v>
      </c>
      <c r="K155" s="18" t="s">
        <v>1243</v>
      </c>
      <c r="L155" s="18" t="s">
        <v>101</v>
      </c>
    </row>
    <row r="156" spans="1:12">
      <c r="A156" s="18" t="s">
        <v>1244</v>
      </c>
      <c r="B156" s="18" t="s">
        <v>1245</v>
      </c>
      <c r="C156" s="18" t="s">
        <v>50</v>
      </c>
      <c r="D156" s="18" t="s">
        <v>1246</v>
      </c>
      <c r="E156" s="18" t="s">
        <v>1247</v>
      </c>
      <c r="F156" s="18" t="s">
        <v>1248</v>
      </c>
      <c r="G156" s="18" t="s">
        <v>363</v>
      </c>
      <c r="H156" s="18" t="s">
        <v>1249</v>
      </c>
      <c r="I156" s="18" t="s">
        <v>284</v>
      </c>
      <c r="J156" s="18" t="s">
        <v>1250</v>
      </c>
      <c r="K156" s="18" t="s">
        <v>1251</v>
      </c>
      <c r="L156" s="18" t="s">
        <v>148</v>
      </c>
    </row>
    <row r="157" spans="1:12">
      <c r="A157" s="18" t="s">
        <v>1252</v>
      </c>
      <c r="B157" s="18" t="s">
        <v>1253</v>
      </c>
      <c r="C157" s="18" t="s">
        <v>50</v>
      </c>
      <c r="D157" s="18" t="s">
        <v>1254</v>
      </c>
      <c r="E157" s="18" t="s">
        <v>1255</v>
      </c>
      <c r="F157" s="18" t="s">
        <v>1256</v>
      </c>
      <c r="G157" s="18" t="s">
        <v>96</v>
      </c>
      <c r="H157" s="18" t="s">
        <v>1257</v>
      </c>
      <c r="I157" s="18" t="s">
        <v>624</v>
      </c>
      <c r="J157" s="18" t="s">
        <v>1258</v>
      </c>
      <c r="K157" s="18" t="s">
        <v>1259</v>
      </c>
      <c r="L157" s="18" t="s">
        <v>496</v>
      </c>
    </row>
    <row r="158" spans="1:12">
      <c r="A158" s="18" t="s">
        <v>1260</v>
      </c>
      <c r="B158" s="18" t="s">
        <v>1261</v>
      </c>
      <c r="C158" s="18" t="s">
        <v>50</v>
      </c>
      <c r="D158" s="18" t="s">
        <v>1262</v>
      </c>
      <c r="E158" s="18" t="s">
        <v>1263</v>
      </c>
      <c r="F158" s="18" t="s">
        <v>1264</v>
      </c>
      <c r="G158" s="18" t="s">
        <v>74</v>
      </c>
      <c r="H158" s="18" t="s">
        <v>1265</v>
      </c>
      <c r="I158" s="18" t="s">
        <v>1266</v>
      </c>
      <c r="J158" s="18" t="s">
        <v>1267</v>
      </c>
      <c r="K158" s="18" t="s">
        <v>1268</v>
      </c>
      <c r="L158" s="18" t="s">
        <v>496</v>
      </c>
    </row>
    <row r="159" spans="1:12">
      <c r="A159" s="18" t="s">
        <v>1269</v>
      </c>
      <c r="B159" s="18" t="s">
        <v>1270</v>
      </c>
      <c r="C159" s="18" t="s">
        <v>50</v>
      </c>
      <c r="D159" s="18" t="s">
        <v>1271</v>
      </c>
      <c r="E159" s="18" t="s">
        <v>1272</v>
      </c>
      <c r="F159" s="18" t="s">
        <v>1273</v>
      </c>
      <c r="G159" s="18" t="s">
        <v>64</v>
      </c>
      <c r="H159" s="18" t="s">
        <v>1265</v>
      </c>
      <c r="I159" s="18" t="s">
        <v>44</v>
      </c>
      <c r="J159" s="18" t="s">
        <v>1274</v>
      </c>
      <c r="K159" s="18" t="s">
        <v>1275</v>
      </c>
      <c r="L159" s="18" t="s">
        <v>496</v>
      </c>
    </row>
    <row r="160" spans="1:12">
      <c r="A160" s="18" t="s">
        <v>1276</v>
      </c>
      <c r="B160" s="18" t="s">
        <v>1277</v>
      </c>
      <c r="C160" s="18" t="s">
        <v>50</v>
      </c>
      <c r="D160" s="18" t="s">
        <v>1278</v>
      </c>
      <c r="E160" s="18" t="s">
        <v>1279</v>
      </c>
      <c r="F160" s="18" t="s">
        <v>1280</v>
      </c>
      <c r="G160" s="18" t="s">
        <v>96</v>
      </c>
      <c r="H160" s="18" t="s">
        <v>1281</v>
      </c>
      <c r="I160" s="18" t="s">
        <v>66</v>
      </c>
      <c r="J160" s="18" t="s">
        <v>1282</v>
      </c>
      <c r="K160" s="18" t="s">
        <v>1283</v>
      </c>
      <c r="L160" s="18" t="s">
        <v>496</v>
      </c>
    </row>
    <row r="161" spans="1:12">
      <c r="A161" s="18" t="s">
        <v>1284</v>
      </c>
      <c r="B161" s="18" t="s">
        <v>1285</v>
      </c>
      <c r="C161" s="18" t="s">
        <v>50</v>
      </c>
      <c r="D161" s="18" t="s">
        <v>1286</v>
      </c>
      <c r="E161" s="18" t="s">
        <v>1287</v>
      </c>
      <c r="F161" s="18" t="s">
        <v>1288</v>
      </c>
      <c r="G161" s="18" t="s">
        <v>84</v>
      </c>
      <c r="H161" s="18" t="s">
        <v>1281</v>
      </c>
      <c r="I161" s="18" t="s">
        <v>827</v>
      </c>
      <c r="J161" s="18" t="s">
        <v>1289</v>
      </c>
      <c r="K161" s="18" t="s">
        <v>1290</v>
      </c>
      <c r="L161" s="18" t="s">
        <v>496</v>
      </c>
    </row>
    <row r="162" spans="1:12">
      <c r="A162" s="18" t="s">
        <v>1291</v>
      </c>
      <c r="B162" s="18" t="s">
        <v>1292</v>
      </c>
      <c r="C162" s="18" t="s">
        <v>1293</v>
      </c>
      <c r="D162" s="18" t="s">
        <v>1294</v>
      </c>
      <c r="E162" s="18" t="s">
        <v>1295</v>
      </c>
      <c r="F162" s="18" t="s">
        <v>1296</v>
      </c>
      <c r="G162" s="18" t="s">
        <v>74</v>
      </c>
      <c r="H162" s="18" t="s">
        <v>1297</v>
      </c>
      <c r="I162" s="18" t="s">
        <v>397</v>
      </c>
      <c r="J162" s="18" t="s">
        <v>1298</v>
      </c>
      <c r="K162" s="18" t="s">
        <v>1299</v>
      </c>
      <c r="L162" s="18" t="s">
        <v>496</v>
      </c>
    </row>
    <row r="163" spans="1:12">
      <c r="A163" s="18" t="s">
        <v>1300</v>
      </c>
      <c r="B163" s="18" t="s">
        <v>1301</v>
      </c>
      <c r="C163" s="18" t="s">
        <v>50</v>
      </c>
      <c r="D163" s="18" t="s">
        <v>1302</v>
      </c>
      <c r="E163" s="18" t="s">
        <v>1303</v>
      </c>
      <c r="F163" s="18" t="s">
        <v>1304</v>
      </c>
      <c r="G163" s="18" t="s">
        <v>31</v>
      </c>
      <c r="H163" s="18" t="s">
        <v>1305</v>
      </c>
      <c r="I163" s="18" t="s">
        <v>44</v>
      </c>
      <c r="J163" s="18" t="s">
        <v>1306</v>
      </c>
      <c r="K163" s="18" t="s">
        <v>1307</v>
      </c>
      <c r="L163" s="18" t="s">
        <v>496</v>
      </c>
    </row>
    <row r="164" spans="1:12">
      <c r="A164" s="18" t="s">
        <v>1308</v>
      </c>
      <c r="B164" s="18" t="s">
        <v>1309</v>
      </c>
      <c r="C164" s="18" t="s">
        <v>50</v>
      </c>
      <c r="D164" s="18" t="s">
        <v>1310</v>
      </c>
      <c r="E164" s="18" t="s">
        <v>1311</v>
      </c>
      <c r="F164" s="18" t="s">
        <v>1312</v>
      </c>
      <c r="G164" s="18" t="s">
        <v>96</v>
      </c>
      <c r="H164" s="18" t="s">
        <v>1313</v>
      </c>
      <c r="I164" s="18" t="s">
        <v>827</v>
      </c>
      <c r="J164" s="18" t="s">
        <v>1314</v>
      </c>
      <c r="K164" s="18" t="s">
        <v>1315</v>
      </c>
      <c r="L164" s="18" t="s">
        <v>1186</v>
      </c>
    </row>
    <row r="165" spans="1:12">
      <c r="A165" s="18" t="s">
        <v>1316</v>
      </c>
      <c r="B165" s="18" t="s">
        <v>1317</v>
      </c>
      <c r="C165" s="18" t="s">
        <v>50</v>
      </c>
      <c r="D165" s="18" t="s">
        <v>1318</v>
      </c>
      <c r="E165" s="18" t="s">
        <v>1319</v>
      </c>
      <c r="F165" s="18" t="s">
        <v>1320</v>
      </c>
      <c r="G165" s="18" t="s">
        <v>96</v>
      </c>
      <c r="H165" s="18" t="s">
        <v>1321</v>
      </c>
      <c r="I165" s="18" t="s">
        <v>1174</v>
      </c>
      <c r="J165" s="18" t="s">
        <v>1322</v>
      </c>
      <c r="K165" s="18" t="s">
        <v>1323</v>
      </c>
      <c r="L165" s="18" t="s">
        <v>1186</v>
      </c>
    </row>
    <row r="166" spans="1:12">
      <c r="A166" s="18" t="s">
        <v>1324</v>
      </c>
      <c r="B166" s="18" t="s">
        <v>1325</v>
      </c>
      <c r="C166" s="18" t="s">
        <v>50</v>
      </c>
      <c r="D166" s="18" t="s">
        <v>1326</v>
      </c>
      <c r="E166" s="18" t="s">
        <v>1327</v>
      </c>
      <c r="F166" s="18" t="s">
        <v>1328</v>
      </c>
      <c r="G166" s="18" t="s">
        <v>96</v>
      </c>
      <c r="H166" s="18" t="s">
        <v>1321</v>
      </c>
      <c r="I166" s="18" t="s">
        <v>1329</v>
      </c>
      <c r="J166" s="18" t="s">
        <v>1330</v>
      </c>
      <c r="K166" s="18" t="s">
        <v>1331</v>
      </c>
      <c r="L166" s="18" t="s">
        <v>1186</v>
      </c>
    </row>
    <row r="167" spans="1:12">
      <c r="A167" s="18" t="s">
        <v>1332</v>
      </c>
      <c r="B167" s="18" t="s">
        <v>1333</v>
      </c>
      <c r="C167" s="18" t="s">
        <v>50</v>
      </c>
      <c r="D167" s="18" t="s">
        <v>1334</v>
      </c>
      <c r="E167" s="18" t="s">
        <v>1335</v>
      </c>
      <c r="F167" s="18" t="s">
        <v>1336</v>
      </c>
      <c r="G167" s="18" t="s">
        <v>96</v>
      </c>
      <c r="H167" s="18" t="s">
        <v>1337</v>
      </c>
      <c r="I167" s="18" t="s">
        <v>44</v>
      </c>
      <c r="J167" s="18" t="s">
        <v>1338</v>
      </c>
      <c r="K167" s="18" t="s">
        <v>1339</v>
      </c>
      <c r="L167" s="18" t="s">
        <v>496</v>
      </c>
    </row>
    <row r="168" spans="1:12">
      <c r="A168" s="18" t="s">
        <v>1340</v>
      </c>
      <c r="B168" s="18" t="s">
        <v>1341</v>
      </c>
      <c r="C168" s="18" t="s">
        <v>50</v>
      </c>
      <c r="D168" s="18" t="s">
        <v>1342</v>
      </c>
      <c r="E168" s="18" t="s">
        <v>1343</v>
      </c>
      <c r="F168" s="18" t="s">
        <v>1344</v>
      </c>
      <c r="G168" s="18" t="s">
        <v>96</v>
      </c>
      <c r="H168" s="18" t="s">
        <v>1345</v>
      </c>
      <c r="I168" s="18" t="s">
        <v>44</v>
      </c>
      <c r="J168" s="18" t="s">
        <v>1346</v>
      </c>
      <c r="K168" s="18" t="s">
        <v>1347</v>
      </c>
      <c r="L168" s="18" t="s">
        <v>496</v>
      </c>
    </row>
    <row r="169" spans="1:12">
      <c r="A169" s="18" t="s">
        <v>1348</v>
      </c>
      <c r="B169" s="18" t="s">
        <v>1349</v>
      </c>
      <c r="C169" s="18" t="s">
        <v>50</v>
      </c>
      <c r="D169" s="18" t="s">
        <v>1350</v>
      </c>
      <c r="E169" s="18" t="s">
        <v>1351</v>
      </c>
      <c r="F169" s="18" t="s">
        <v>1352</v>
      </c>
      <c r="G169" s="18" t="s">
        <v>96</v>
      </c>
      <c r="H169" s="18" t="s">
        <v>1345</v>
      </c>
      <c r="I169" s="18" t="s">
        <v>44</v>
      </c>
      <c r="J169" s="18" t="s">
        <v>1353</v>
      </c>
      <c r="K169" s="18" t="s">
        <v>157</v>
      </c>
      <c r="L169" s="18" t="s">
        <v>496</v>
      </c>
    </row>
    <row r="170" spans="1:12">
      <c r="A170" s="18" t="s">
        <v>1354</v>
      </c>
      <c r="B170" s="18" t="s">
        <v>1355</v>
      </c>
      <c r="C170" s="18" t="s">
        <v>50</v>
      </c>
      <c r="D170" s="18" t="s">
        <v>1356</v>
      </c>
      <c r="E170" s="18" t="s">
        <v>1357</v>
      </c>
      <c r="F170" s="18" t="s">
        <v>1358</v>
      </c>
      <c r="G170" s="18" t="s">
        <v>363</v>
      </c>
      <c r="H170" s="18" t="s">
        <v>1359</v>
      </c>
      <c r="I170" s="18" t="s">
        <v>44</v>
      </c>
      <c r="J170" s="18" t="s">
        <v>1360</v>
      </c>
      <c r="K170" s="18" t="s">
        <v>157</v>
      </c>
      <c r="L170" s="18" t="s">
        <v>496</v>
      </c>
    </row>
    <row r="171" spans="1:12">
      <c r="A171" s="18" t="s">
        <v>1361</v>
      </c>
      <c r="B171" s="18" t="s">
        <v>1362</v>
      </c>
      <c r="C171" s="18" t="s">
        <v>1363</v>
      </c>
      <c r="D171" s="18" t="s">
        <v>1364</v>
      </c>
      <c r="E171" s="18" t="s">
        <v>1365</v>
      </c>
      <c r="F171" s="18" t="s">
        <v>1366</v>
      </c>
      <c r="G171" s="18" t="s">
        <v>96</v>
      </c>
      <c r="H171" s="18" t="s">
        <v>1359</v>
      </c>
      <c r="I171" s="18" t="s">
        <v>119</v>
      </c>
      <c r="J171" s="18" t="s">
        <v>1367</v>
      </c>
      <c r="K171" s="18" t="s">
        <v>1368</v>
      </c>
      <c r="L171" s="18" t="s">
        <v>496</v>
      </c>
    </row>
    <row r="172" spans="1:12">
      <c r="A172" s="18" t="s">
        <v>1369</v>
      </c>
      <c r="B172" s="18" t="s">
        <v>1370</v>
      </c>
      <c r="C172" s="18" t="s">
        <v>1371</v>
      </c>
      <c r="D172" s="18" t="s">
        <v>1372</v>
      </c>
      <c r="E172" s="18" t="s">
        <v>1373</v>
      </c>
      <c r="F172" s="18" t="s">
        <v>1374</v>
      </c>
      <c r="G172" s="18" t="s">
        <v>96</v>
      </c>
      <c r="H172" s="18" t="s">
        <v>1375</v>
      </c>
      <c r="I172" s="18" t="s">
        <v>1376</v>
      </c>
      <c r="J172" s="18" t="s">
        <v>1377</v>
      </c>
      <c r="K172" s="18" t="s">
        <v>1378</v>
      </c>
      <c r="L172" s="18" t="s">
        <v>496</v>
      </c>
    </row>
    <row r="173" spans="1:12">
      <c r="A173" s="18" t="s">
        <v>1379</v>
      </c>
      <c r="B173" s="18" t="s">
        <v>1380</v>
      </c>
      <c r="C173" s="18" t="s">
        <v>50</v>
      </c>
      <c r="D173" s="18" t="s">
        <v>1381</v>
      </c>
      <c r="E173" s="18" t="s">
        <v>1382</v>
      </c>
      <c r="F173" s="18" t="s">
        <v>1383</v>
      </c>
      <c r="G173" s="18" t="s">
        <v>363</v>
      </c>
      <c r="H173" s="18" t="s">
        <v>1375</v>
      </c>
      <c r="I173" s="18" t="s">
        <v>44</v>
      </c>
      <c r="J173" s="18" t="s">
        <v>1384</v>
      </c>
      <c r="K173" s="18" t="s">
        <v>1385</v>
      </c>
      <c r="L173" s="18" t="s">
        <v>47</v>
      </c>
    </row>
    <row r="174" spans="1:12">
      <c r="A174" s="18" t="s">
        <v>1386</v>
      </c>
      <c r="B174" s="18" t="s">
        <v>1387</v>
      </c>
      <c r="C174" s="18" t="s">
        <v>1388</v>
      </c>
      <c r="D174" s="18" t="s">
        <v>1389</v>
      </c>
      <c r="E174" s="18" t="s">
        <v>1390</v>
      </c>
      <c r="F174" s="18" t="s">
        <v>1391</v>
      </c>
      <c r="G174" s="18" t="s">
        <v>96</v>
      </c>
      <c r="H174" s="18" t="s">
        <v>1375</v>
      </c>
      <c r="I174" s="18" t="s">
        <v>44</v>
      </c>
      <c r="J174" s="18" t="s">
        <v>1392</v>
      </c>
      <c r="K174" s="18" t="s">
        <v>1393</v>
      </c>
      <c r="L174" s="18" t="s">
        <v>496</v>
      </c>
    </row>
    <row r="175" spans="1:12">
      <c r="A175" s="18" t="s">
        <v>1394</v>
      </c>
      <c r="B175" s="18" t="s">
        <v>1395</v>
      </c>
      <c r="C175" s="18" t="s">
        <v>50</v>
      </c>
      <c r="D175" s="18" t="s">
        <v>1396</v>
      </c>
      <c r="E175" s="18" t="s">
        <v>1397</v>
      </c>
      <c r="F175" s="18" t="s">
        <v>1398</v>
      </c>
      <c r="G175" s="18" t="s">
        <v>84</v>
      </c>
      <c r="H175" s="18" t="s">
        <v>1399</v>
      </c>
      <c r="I175" s="18" t="s">
        <v>44</v>
      </c>
      <c r="J175" s="18" t="s">
        <v>1400</v>
      </c>
      <c r="K175" s="18" t="s">
        <v>157</v>
      </c>
      <c r="L175" s="18" t="s">
        <v>496</v>
      </c>
    </row>
    <row r="176" spans="1:12">
      <c r="A176" s="18" t="s">
        <v>1401</v>
      </c>
      <c r="B176" s="18" t="s">
        <v>1402</v>
      </c>
      <c r="C176" s="18" t="s">
        <v>50</v>
      </c>
      <c r="D176" s="18" t="s">
        <v>1403</v>
      </c>
      <c r="E176" s="18" t="s">
        <v>846</v>
      </c>
      <c r="F176" s="18" t="s">
        <v>1404</v>
      </c>
      <c r="G176" s="18" t="s">
        <v>84</v>
      </c>
      <c r="H176" s="18" t="s">
        <v>1405</v>
      </c>
      <c r="I176" s="18" t="s">
        <v>44</v>
      </c>
      <c r="J176" s="18" t="s">
        <v>364</v>
      </c>
      <c r="K176" s="18" t="s">
        <v>157</v>
      </c>
      <c r="L176" s="18" t="s">
        <v>496</v>
      </c>
    </row>
    <row r="177" spans="1:12">
      <c r="A177" s="18" t="s">
        <v>1406</v>
      </c>
      <c r="B177" s="18" t="s">
        <v>1407</v>
      </c>
      <c r="C177" s="18" t="s">
        <v>50</v>
      </c>
      <c r="D177" s="18" t="s">
        <v>1408</v>
      </c>
      <c r="E177" s="18" t="s">
        <v>1409</v>
      </c>
      <c r="F177" s="18" t="s">
        <v>1410</v>
      </c>
      <c r="G177" s="18" t="s">
        <v>84</v>
      </c>
      <c r="H177" s="18" t="s">
        <v>1405</v>
      </c>
      <c r="I177" s="18" t="s">
        <v>44</v>
      </c>
      <c r="J177" s="18" t="s">
        <v>1411</v>
      </c>
      <c r="K177" s="18" t="s">
        <v>1412</v>
      </c>
      <c r="L177" s="18" t="s">
        <v>496</v>
      </c>
    </row>
    <row r="178" spans="1:12">
      <c r="A178" s="18" t="s">
        <v>1413</v>
      </c>
      <c r="B178" s="18" t="s">
        <v>1414</v>
      </c>
      <c r="C178" s="18" t="s">
        <v>50</v>
      </c>
      <c r="D178" s="18" t="s">
        <v>1415</v>
      </c>
      <c r="E178" s="18" t="s">
        <v>1416</v>
      </c>
      <c r="F178" s="18" t="s">
        <v>1417</v>
      </c>
      <c r="G178" s="18" t="s">
        <v>967</v>
      </c>
      <c r="H178" s="18" t="s">
        <v>1418</v>
      </c>
      <c r="I178" s="18" t="s">
        <v>44</v>
      </c>
      <c r="J178" s="18" t="s">
        <v>1419</v>
      </c>
      <c r="K178" s="18" t="s">
        <v>1420</v>
      </c>
      <c r="L178" s="18" t="s">
        <v>1186</v>
      </c>
    </row>
    <row r="179" spans="1:12">
      <c r="A179" s="18" t="s">
        <v>1421</v>
      </c>
      <c r="B179" s="18" t="s">
        <v>1422</v>
      </c>
      <c r="C179" s="18" t="s">
        <v>50</v>
      </c>
      <c r="D179" s="18" t="s">
        <v>1423</v>
      </c>
      <c r="E179" s="18" t="s">
        <v>1424</v>
      </c>
      <c r="F179" s="18" t="s">
        <v>1425</v>
      </c>
      <c r="G179" s="18" t="s">
        <v>96</v>
      </c>
      <c r="H179" s="18" t="s">
        <v>1426</v>
      </c>
      <c r="I179" s="18" t="s">
        <v>119</v>
      </c>
      <c r="J179" s="18" t="s">
        <v>1427</v>
      </c>
      <c r="K179" s="18" t="s">
        <v>1428</v>
      </c>
      <c r="L179" s="18" t="s">
        <v>1186</v>
      </c>
    </row>
    <row r="180" spans="1:12">
      <c r="A180" s="18" t="s">
        <v>1429</v>
      </c>
      <c r="B180" s="18" t="s">
        <v>1430</v>
      </c>
      <c r="C180" s="18" t="s">
        <v>50</v>
      </c>
      <c r="D180" s="18" t="s">
        <v>1431</v>
      </c>
      <c r="E180" s="18" t="s">
        <v>1432</v>
      </c>
      <c r="F180" s="18" t="s">
        <v>1433</v>
      </c>
      <c r="G180" s="18" t="s">
        <v>96</v>
      </c>
      <c r="H180" s="18" t="s">
        <v>1426</v>
      </c>
      <c r="I180" s="18" t="s">
        <v>44</v>
      </c>
      <c r="J180" s="18" t="s">
        <v>1434</v>
      </c>
      <c r="K180" s="18" t="s">
        <v>1435</v>
      </c>
      <c r="L180" s="18" t="s">
        <v>1186</v>
      </c>
    </row>
    <row r="181" spans="1:12">
      <c r="A181" s="18" t="s">
        <v>1436</v>
      </c>
      <c r="B181" s="18" t="s">
        <v>1437</v>
      </c>
      <c r="C181" s="18" t="s">
        <v>50</v>
      </c>
      <c r="D181" s="18" t="s">
        <v>1438</v>
      </c>
      <c r="E181" s="18" t="s">
        <v>1439</v>
      </c>
      <c r="F181" s="18" t="s">
        <v>1433</v>
      </c>
      <c r="G181" s="18" t="s">
        <v>96</v>
      </c>
      <c r="H181" s="18" t="s">
        <v>1426</v>
      </c>
      <c r="I181" s="18" t="s">
        <v>33</v>
      </c>
      <c r="J181" s="18" t="s">
        <v>1440</v>
      </c>
      <c r="K181" s="18" t="s">
        <v>898</v>
      </c>
      <c r="L181" s="18" t="s">
        <v>1186</v>
      </c>
    </row>
    <row r="182" spans="1:12">
      <c r="A182" s="18" t="s">
        <v>1441</v>
      </c>
      <c r="B182" s="18" t="s">
        <v>1442</v>
      </c>
      <c r="C182" s="18" t="s">
        <v>50</v>
      </c>
      <c r="D182" s="18" t="s">
        <v>1443</v>
      </c>
      <c r="E182" s="18" t="s">
        <v>1444</v>
      </c>
      <c r="F182" s="18" t="s">
        <v>1410</v>
      </c>
      <c r="G182" s="18" t="s">
        <v>84</v>
      </c>
      <c r="H182" s="18" t="s">
        <v>1445</v>
      </c>
      <c r="I182" s="18" t="s">
        <v>44</v>
      </c>
      <c r="J182" s="18" t="s">
        <v>1411</v>
      </c>
      <c r="K182" s="18" t="s">
        <v>1412</v>
      </c>
      <c r="L182" s="18" t="s">
        <v>496</v>
      </c>
    </row>
    <row r="183" spans="1:12">
      <c r="A183" s="18" t="s">
        <v>1446</v>
      </c>
      <c r="B183" s="18" t="s">
        <v>1447</v>
      </c>
      <c r="C183" s="18" t="s">
        <v>50</v>
      </c>
      <c r="D183" s="18" t="s">
        <v>1448</v>
      </c>
      <c r="E183" s="18" t="s">
        <v>1449</v>
      </c>
      <c r="F183" s="18" t="s">
        <v>1450</v>
      </c>
      <c r="G183" s="18" t="s">
        <v>84</v>
      </c>
      <c r="H183" s="18" t="s">
        <v>1451</v>
      </c>
      <c r="I183" s="18" t="s">
        <v>44</v>
      </c>
      <c r="J183" s="18" t="s">
        <v>1452</v>
      </c>
      <c r="K183" s="18" t="s">
        <v>1453</v>
      </c>
      <c r="L183" s="18" t="s">
        <v>1186</v>
      </c>
    </row>
    <row r="184" spans="1:12">
      <c r="A184" s="18" t="s">
        <v>1454</v>
      </c>
      <c r="B184" s="18" t="s">
        <v>1455</v>
      </c>
      <c r="C184" s="18" t="s">
        <v>50</v>
      </c>
      <c r="D184" s="18" t="s">
        <v>1456</v>
      </c>
      <c r="E184" s="18" t="s">
        <v>1457</v>
      </c>
      <c r="F184" s="18" t="s">
        <v>1458</v>
      </c>
      <c r="G184" s="18" t="s">
        <v>96</v>
      </c>
      <c r="H184" s="18" t="s">
        <v>1459</v>
      </c>
      <c r="I184" s="18" t="s">
        <v>44</v>
      </c>
      <c r="J184" s="18" t="s">
        <v>1460</v>
      </c>
      <c r="K184" s="18" t="s">
        <v>1461</v>
      </c>
      <c r="L184" s="18" t="s">
        <v>1186</v>
      </c>
    </row>
    <row r="185" spans="1:12">
      <c r="A185" s="18" t="s">
        <v>1462</v>
      </c>
      <c r="B185" s="18" t="s">
        <v>1463</v>
      </c>
      <c r="C185" s="18" t="s">
        <v>50</v>
      </c>
      <c r="D185" s="18" t="s">
        <v>1464</v>
      </c>
      <c r="E185" s="18" t="s">
        <v>1465</v>
      </c>
      <c r="F185" s="18" t="s">
        <v>1466</v>
      </c>
      <c r="G185" s="18" t="s">
        <v>84</v>
      </c>
      <c r="H185" s="18" t="s">
        <v>1459</v>
      </c>
      <c r="I185" s="18" t="s">
        <v>44</v>
      </c>
      <c r="J185" s="18" t="s">
        <v>364</v>
      </c>
      <c r="K185" s="18" t="s">
        <v>157</v>
      </c>
      <c r="L185" s="18" t="s">
        <v>1186</v>
      </c>
    </row>
    <row r="186" spans="1:12">
      <c r="A186" s="18" t="s">
        <v>1467</v>
      </c>
      <c r="B186" s="18" t="s">
        <v>1468</v>
      </c>
      <c r="C186" s="18" t="s">
        <v>50</v>
      </c>
      <c r="D186" s="18" t="s">
        <v>1469</v>
      </c>
      <c r="E186" s="18" t="s">
        <v>1470</v>
      </c>
      <c r="F186" s="18" t="s">
        <v>1471</v>
      </c>
      <c r="G186" s="18" t="s">
        <v>64</v>
      </c>
      <c r="H186" s="18" t="s">
        <v>1472</v>
      </c>
      <c r="I186" s="18" t="s">
        <v>1174</v>
      </c>
      <c r="J186" s="18" t="s">
        <v>1473</v>
      </c>
      <c r="K186" s="18" t="s">
        <v>1474</v>
      </c>
      <c r="L186" s="18" t="s">
        <v>1186</v>
      </c>
    </row>
    <row r="187" spans="1:12">
      <c r="A187" s="18" t="s">
        <v>1475</v>
      </c>
      <c r="B187" s="18" t="s">
        <v>1476</v>
      </c>
      <c r="C187" s="18" t="s">
        <v>50</v>
      </c>
      <c r="D187" s="18" t="s">
        <v>1477</v>
      </c>
      <c r="E187" s="18" t="s">
        <v>1478</v>
      </c>
      <c r="F187" s="18" t="s">
        <v>1479</v>
      </c>
      <c r="G187" s="18" t="s">
        <v>967</v>
      </c>
      <c r="H187" s="18" t="s">
        <v>1480</v>
      </c>
      <c r="I187" s="18" t="s">
        <v>44</v>
      </c>
      <c r="J187" s="18" t="s">
        <v>1481</v>
      </c>
      <c r="K187" s="18" t="s">
        <v>1482</v>
      </c>
      <c r="L187" s="18" t="s">
        <v>496</v>
      </c>
    </row>
    <row r="188" spans="1:12">
      <c r="A188" s="18" t="s">
        <v>1483</v>
      </c>
      <c r="B188" s="18" t="s">
        <v>1484</v>
      </c>
      <c r="C188" s="18" t="s">
        <v>50</v>
      </c>
      <c r="D188" s="18" t="s">
        <v>1485</v>
      </c>
      <c r="E188" s="18" t="s">
        <v>1486</v>
      </c>
      <c r="F188" s="18" t="s">
        <v>1487</v>
      </c>
      <c r="G188" s="18" t="s">
        <v>96</v>
      </c>
      <c r="H188" s="18" t="s">
        <v>1488</v>
      </c>
      <c r="I188" s="18" t="s">
        <v>44</v>
      </c>
      <c r="J188" s="18" t="s">
        <v>364</v>
      </c>
      <c r="K188" s="18" t="s">
        <v>157</v>
      </c>
      <c r="L188" s="18" t="s">
        <v>1186</v>
      </c>
    </row>
    <row r="189" spans="1:12">
      <c r="A189" s="18" t="s">
        <v>1489</v>
      </c>
      <c r="B189" s="18" t="s">
        <v>1490</v>
      </c>
      <c r="C189" s="18" t="s">
        <v>50</v>
      </c>
      <c r="D189" s="18" t="s">
        <v>1491</v>
      </c>
      <c r="E189" s="18" t="s">
        <v>1492</v>
      </c>
      <c r="F189" s="18" t="s">
        <v>1493</v>
      </c>
      <c r="G189" s="18" t="s">
        <v>64</v>
      </c>
      <c r="H189" s="18" t="s">
        <v>1494</v>
      </c>
      <c r="I189" s="18" t="s">
        <v>1174</v>
      </c>
      <c r="J189" s="18" t="s">
        <v>1495</v>
      </c>
      <c r="K189" s="18" t="s">
        <v>1496</v>
      </c>
      <c r="L189" s="18" t="s">
        <v>1186</v>
      </c>
    </row>
    <row r="190" spans="1:12">
      <c r="A190" s="18" t="s">
        <v>1497</v>
      </c>
      <c r="B190" s="18" t="s">
        <v>1498</v>
      </c>
      <c r="C190" s="18" t="s">
        <v>1499</v>
      </c>
      <c r="D190" s="18" t="s">
        <v>1500</v>
      </c>
      <c r="E190" s="18" t="s">
        <v>1501</v>
      </c>
      <c r="F190" s="18" t="s">
        <v>1502</v>
      </c>
      <c r="G190" s="18" t="s">
        <v>84</v>
      </c>
      <c r="H190" s="18" t="s">
        <v>1494</v>
      </c>
      <c r="I190" s="18" t="s">
        <v>44</v>
      </c>
      <c r="J190" s="18" t="s">
        <v>1503</v>
      </c>
      <c r="K190" s="18" t="s">
        <v>1504</v>
      </c>
      <c r="L190" s="18" t="s">
        <v>1186</v>
      </c>
    </row>
    <row r="191" spans="1:12">
      <c r="A191" s="18" t="s">
        <v>1505</v>
      </c>
      <c r="B191" s="18" t="s">
        <v>1506</v>
      </c>
      <c r="C191" s="18" t="s">
        <v>1507</v>
      </c>
      <c r="D191" s="18" t="s">
        <v>1508</v>
      </c>
      <c r="E191" s="18" t="s">
        <v>1509</v>
      </c>
      <c r="F191" s="18" t="s">
        <v>1510</v>
      </c>
      <c r="G191" s="18" t="s">
        <v>64</v>
      </c>
      <c r="H191" s="18" t="s">
        <v>1511</v>
      </c>
      <c r="I191" s="18" t="s">
        <v>66</v>
      </c>
      <c r="J191" s="18" t="s">
        <v>1512</v>
      </c>
      <c r="K191" s="18" t="s">
        <v>1513</v>
      </c>
      <c r="L191" s="18" t="s">
        <v>1186</v>
      </c>
    </row>
    <row r="192" spans="1:12">
      <c r="A192" s="18" t="s">
        <v>1514</v>
      </c>
      <c r="B192" s="18" t="s">
        <v>1515</v>
      </c>
      <c r="C192" s="18" t="s">
        <v>50</v>
      </c>
      <c r="D192" s="18" t="s">
        <v>1516</v>
      </c>
      <c r="E192" s="18" t="s">
        <v>1517</v>
      </c>
      <c r="F192" s="18" t="s">
        <v>1518</v>
      </c>
      <c r="G192" s="18" t="s">
        <v>96</v>
      </c>
      <c r="H192" s="18" t="s">
        <v>1519</v>
      </c>
      <c r="I192" s="18" t="s">
        <v>44</v>
      </c>
      <c r="J192" s="18" t="s">
        <v>1520</v>
      </c>
      <c r="K192" s="18" t="s">
        <v>1521</v>
      </c>
      <c r="L192" s="18" t="s">
        <v>1186</v>
      </c>
    </row>
    <row r="193" spans="1:12">
      <c r="A193" s="18" t="s">
        <v>1522</v>
      </c>
      <c r="B193" s="18" t="s">
        <v>1523</v>
      </c>
      <c r="C193" s="18" t="s">
        <v>50</v>
      </c>
      <c r="D193" s="18" t="s">
        <v>1524</v>
      </c>
      <c r="E193" s="18" t="s">
        <v>1525</v>
      </c>
      <c r="F193" s="18" t="s">
        <v>1526</v>
      </c>
      <c r="G193" s="18" t="s">
        <v>54</v>
      </c>
      <c r="H193" s="18" t="s">
        <v>1527</v>
      </c>
      <c r="I193" s="18" t="s">
        <v>764</v>
      </c>
      <c r="J193" s="18" t="s">
        <v>1528</v>
      </c>
      <c r="K193" s="18" t="s">
        <v>1529</v>
      </c>
      <c r="L193" s="18" t="s">
        <v>1186</v>
      </c>
    </row>
    <row r="194" spans="1:12">
      <c r="A194" s="18" t="s">
        <v>1530</v>
      </c>
      <c r="B194" s="18" t="s">
        <v>1531</v>
      </c>
      <c r="C194" s="18" t="s">
        <v>50</v>
      </c>
      <c r="D194" s="18" t="s">
        <v>1532</v>
      </c>
      <c r="E194" s="18" t="s">
        <v>1533</v>
      </c>
      <c r="F194" s="18" t="s">
        <v>1534</v>
      </c>
      <c r="G194" s="18" t="s">
        <v>967</v>
      </c>
      <c r="H194" s="18" t="s">
        <v>1535</v>
      </c>
      <c r="I194" s="18" t="s">
        <v>969</v>
      </c>
      <c r="J194" s="18" t="s">
        <v>1536</v>
      </c>
      <c r="K194" s="18" t="s">
        <v>1537</v>
      </c>
      <c r="L194" s="18" t="s">
        <v>1186</v>
      </c>
    </row>
    <row r="195" spans="1:12">
      <c r="A195" s="18" t="s">
        <v>1538</v>
      </c>
      <c r="B195" s="18" t="s">
        <v>1539</v>
      </c>
      <c r="C195" s="18" t="s">
        <v>50</v>
      </c>
      <c r="D195" s="18" t="s">
        <v>1540</v>
      </c>
      <c r="E195" s="18" t="s">
        <v>1541</v>
      </c>
      <c r="F195" s="18" t="s">
        <v>1542</v>
      </c>
      <c r="G195" s="18" t="s">
        <v>96</v>
      </c>
      <c r="H195" s="18" t="s">
        <v>1543</v>
      </c>
      <c r="I195" s="18" t="s">
        <v>44</v>
      </c>
      <c r="J195" s="18" t="s">
        <v>364</v>
      </c>
      <c r="K195" s="18" t="s">
        <v>157</v>
      </c>
      <c r="L195" s="18" t="s">
        <v>1186</v>
      </c>
    </row>
    <row r="196" spans="1:12">
      <c r="A196" s="18" t="s">
        <v>1544</v>
      </c>
      <c r="B196" s="18" t="s">
        <v>1545</v>
      </c>
      <c r="C196" s="18" t="s">
        <v>50</v>
      </c>
      <c r="D196" s="18" t="s">
        <v>1546</v>
      </c>
      <c r="E196" s="18" t="s">
        <v>1547</v>
      </c>
      <c r="F196" s="18" t="s">
        <v>1548</v>
      </c>
      <c r="G196" s="18" t="s">
        <v>64</v>
      </c>
      <c r="H196" s="18" t="s">
        <v>1549</v>
      </c>
      <c r="I196" s="18" t="s">
        <v>44</v>
      </c>
      <c r="J196" s="18" t="s">
        <v>1550</v>
      </c>
      <c r="K196" s="18" t="s">
        <v>1551</v>
      </c>
      <c r="L196" s="18" t="s">
        <v>1186</v>
      </c>
    </row>
    <row r="197" spans="1:12">
      <c r="A197" s="18" t="s">
        <v>1552</v>
      </c>
      <c r="B197" s="18" t="s">
        <v>1553</v>
      </c>
      <c r="C197" s="18" t="s">
        <v>50</v>
      </c>
      <c r="D197" s="18" t="s">
        <v>1554</v>
      </c>
      <c r="E197" s="18" t="s">
        <v>1555</v>
      </c>
      <c r="F197" s="18" t="s">
        <v>1556</v>
      </c>
      <c r="G197" s="18" t="s">
        <v>64</v>
      </c>
      <c r="H197" s="18" t="s">
        <v>1549</v>
      </c>
      <c r="I197" s="18" t="s">
        <v>44</v>
      </c>
      <c r="J197" s="18" t="s">
        <v>1557</v>
      </c>
      <c r="K197" s="18" t="s">
        <v>1558</v>
      </c>
      <c r="L197" s="18" t="s">
        <v>1186</v>
      </c>
    </row>
    <row r="198" spans="1:12">
      <c r="A198" s="18" t="s">
        <v>1559</v>
      </c>
      <c r="B198" s="18" t="s">
        <v>1560</v>
      </c>
      <c r="C198" s="18" t="s">
        <v>50</v>
      </c>
      <c r="D198" s="18" t="s">
        <v>1561</v>
      </c>
      <c r="E198" s="18" t="s">
        <v>1562</v>
      </c>
      <c r="F198" s="18" t="s">
        <v>1563</v>
      </c>
      <c r="G198" s="18" t="s">
        <v>96</v>
      </c>
      <c r="H198" s="18" t="s">
        <v>1564</v>
      </c>
      <c r="I198" s="18" t="s">
        <v>44</v>
      </c>
      <c r="J198" s="18" t="s">
        <v>1565</v>
      </c>
      <c r="K198" s="18" t="s">
        <v>1566</v>
      </c>
      <c r="L198" s="18" t="s">
        <v>1186</v>
      </c>
    </row>
    <row r="199" spans="1:12">
      <c r="A199" s="18" t="s">
        <v>1567</v>
      </c>
      <c r="B199" s="18" t="s">
        <v>1568</v>
      </c>
      <c r="C199" s="18" t="s">
        <v>50</v>
      </c>
      <c r="D199" s="18" t="s">
        <v>1569</v>
      </c>
      <c r="E199" s="18" t="s">
        <v>1570</v>
      </c>
      <c r="F199" s="18" t="s">
        <v>1571</v>
      </c>
      <c r="G199" s="18" t="s">
        <v>96</v>
      </c>
      <c r="H199" s="18" t="s">
        <v>1564</v>
      </c>
      <c r="I199" s="18" t="s">
        <v>1174</v>
      </c>
      <c r="J199" s="18" t="s">
        <v>1572</v>
      </c>
      <c r="K199" s="18" t="s">
        <v>1573</v>
      </c>
      <c r="L199" s="18" t="s">
        <v>1186</v>
      </c>
    </row>
    <row r="200" spans="1:12">
      <c r="A200" s="18" t="s">
        <v>1574</v>
      </c>
      <c r="B200" s="18" t="s">
        <v>1575</v>
      </c>
      <c r="C200" s="18" t="s">
        <v>1576</v>
      </c>
      <c r="D200" s="18" t="s">
        <v>1577</v>
      </c>
      <c r="E200" s="18" t="s">
        <v>1578</v>
      </c>
      <c r="F200" s="18" t="s">
        <v>1579</v>
      </c>
      <c r="G200" s="18" t="s">
        <v>96</v>
      </c>
      <c r="H200" s="18" t="s">
        <v>1564</v>
      </c>
      <c r="I200" s="18" t="s">
        <v>66</v>
      </c>
      <c r="J200" s="18" t="s">
        <v>1580</v>
      </c>
      <c r="K200" s="18" t="s">
        <v>1581</v>
      </c>
      <c r="L200" s="18" t="s">
        <v>1186</v>
      </c>
    </row>
    <row r="201" spans="1:12">
      <c r="A201" s="18" t="s">
        <v>1582</v>
      </c>
      <c r="B201" s="18" t="s">
        <v>1583</v>
      </c>
      <c r="C201" s="18" t="s">
        <v>50</v>
      </c>
      <c r="D201" s="18" t="s">
        <v>1584</v>
      </c>
      <c r="E201" s="18" t="s">
        <v>1585</v>
      </c>
      <c r="F201" s="18" t="s">
        <v>1586</v>
      </c>
      <c r="G201" s="18" t="s">
        <v>96</v>
      </c>
      <c r="H201" s="18" t="s">
        <v>1587</v>
      </c>
      <c r="I201" s="18" t="s">
        <v>44</v>
      </c>
      <c r="J201" s="18" t="s">
        <v>1588</v>
      </c>
      <c r="K201" s="18" t="s">
        <v>1589</v>
      </c>
      <c r="L201" s="18" t="s">
        <v>627</v>
      </c>
    </row>
    <row r="202" spans="1:12">
      <c r="A202" s="18" t="s">
        <v>1590</v>
      </c>
      <c r="B202" s="18" t="s">
        <v>1591</v>
      </c>
      <c r="C202" s="18" t="s">
        <v>50</v>
      </c>
      <c r="D202" s="18" t="s">
        <v>1592</v>
      </c>
      <c r="E202" s="18" t="s">
        <v>1593</v>
      </c>
      <c r="F202" s="18" t="s">
        <v>1594</v>
      </c>
      <c r="G202" s="18" t="s">
        <v>96</v>
      </c>
      <c r="H202" s="18" t="s">
        <v>1595</v>
      </c>
      <c r="I202" s="18" t="s">
        <v>44</v>
      </c>
      <c r="J202" s="18" t="s">
        <v>1596</v>
      </c>
      <c r="K202" s="18" t="s">
        <v>1597</v>
      </c>
      <c r="L202" s="18" t="s">
        <v>1186</v>
      </c>
    </row>
    <row r="203" spans="1:12">
      <c r="A203" s="18" t="s">
        <v>1598</v>
      </c>
      <c r="B203" s="18" t="s">
        <v>1599</v>
      </c>
      <c r="C203" s="18" t="s">
        <v>50</v>
      </c>
      <c r="D203" s="18" t="s">
        <v>1600</v>
      </c>
      <c r="E203" s="18" t="s">
        <v>1601</v>
      </c>
      <c r="F203" s="18" t="s">
        <v>1602</v>
      </c>
      <c r="G203" s="18" t="s">
        <v>96</v>
      </c>
      <c r="H203" s="18" t="s">
        <v>1603</v>
      </c>
      <c r="I203" s="18" t="s">
        <v>129</v>
      </c>
      <c r="J203" s="18" t="s">
        <v>1604</v>
      </c>
      <c r="K203" s="18" t="s">
        <v>1605</v>
      </c>
      <c r="L203" s="18" t="s">
        <v>1186</v>
      </c>
    </row>
    <row r="204" spans="1:12">
      <c r="A204" s="18" t="s">
        <v>1606</v>
      </c>
      <c r="B204" s="18" t="s">
        <v>1607</v>
      </c>
      <c r="C204" s="18" t="s">
        <v>50</v>
      </c>
      <c r="D204" s="18" t="s">
        <v>1608</v>
      </c>
      <c r="E204" s="18" t="s">
        <v>1609</v>
      </c>
      <c r="F204" s="18" t="s">
        <v>1610</v>
      </c>
      <c r="G204" s="18" t="s">
        <v>84</v>
      </c>
      <c r="H204" s="18" t="s">
        <v>1611</v>
      </c>
      <c r="I204" s="18" t="s">
        <v>44</v>
      </c>
      <c r="J204" s="18" t="s">
        <v>364</v>
      </c>
      <c r="K204" s="18" t="s">
        <v>157</v>
      </c>
      <c r="L204" s="18" t="s">
        <v>1186</v>
      </c>
    </row>
    <row r="205" spans="1:12">
      <c r="A205" s="18" t="s">
        <v>1612</v>
      </c>
      <c r="B205" s="18" t="s">
        <v>1613</v>
      </c>
      <c r="C205" s="18" t="s">
        <v>50</v>
      </c>
      <c r="D205" s="18" t="s">
        <v>1614</v>
      </c>
      <c r="E205" s="18" t="s">
        <v>1615</v>
      </c>
      <c r="F205" s="18" t="s">
        <v>1616</v>
      </c>
      <c r="G205" s="18" t="s">
        <v>96</v>
      </c>
      <c r="H205" s="18" t="s">
        <v>1617</v>
      </c>
      <c r="I205" s="18" t="s">
        <v>44</v>
      </c>
      <c r="J205" s="18" t="s">
        <v>1618</v>
      </c>
      <c r="K205" s="18" t="s">
        <v>1619</v>
      </c>
      <c r="L205" s="18" t="s">
        <v>1186</v>
      </c>
    </row>
    <row r="206" spans="1:12">
      <c r="A206" s="18" t="s">
        <v>1620</v>
      </c>
      <c r="B206" s="18" t="s">
        <v>1621</v>
      </c>
      <c r="C206" s="18" t="s">
        <v>50</v>
      </c>
      <c r="D206" s="18" t="s">
        <v>1622</v>
      </c>
      <c r="E206" s="18" t="s">
        <v>1623</v>
      </c>
      <c r="F206" s="18" t="s">
        <v>1624</v>
      </c>
      <c r="G206" s="18" t="s">
        <v>74</v>
      </c>
      <c r="H206" s="18" t="s">
        <v>1625</v>
      </c>
      <c r="I206" s="18" t="s">
        <v>44</v>
      </c>
      <c r="J206" s="18" t="s">
        <v>1626</v>
      </c>
      <c r="K206" s="18" t="s">
        <v>157</v>
      </c>
      <c r="L206" s="18" t="s">
        <v>1186</v>
      </c>
    </row>
    <row r="207" spans="1:12">
      <c r="A207" s="18" t="s">
        <v>1627</v>
      </c>
      <c r="B207" s="18" t="s">
        <v>1628</v>
      </c>
      <c r="C207" s="18" t="s">
        <v>50</v>
      </c>
      <c r="D207" s="18" t="s">
        <v>1629</v>
      </c>
      <c r="E207" s="18" t="s">
        <v>1630</v>
      </c>
      <c r="F207" s="18" t="s">
        <v>1631</v>
      </c>
      <c r="G207" s="18" t="s">
        <v>96</v>
      </c>
      <c r="H207" s="18" t="s">
        <v>1625</v>
      </c>
      <c r="I207" s="18" t="s">
        <v>1329</v>
      </c>
      <c r="J207" s="18" t="s">
        <v>1632</v>
      </c>
      <c r="K207" s="18" t="s">
        <v>1633</v>
      </c>
      <c r="L207" s="18" t="s">
        <v>627</v>
      </c>
    </row>
    <row r="208" spans="1:12">
      <c r="A208" s="18" t="s">
        <v>1634</v>
      </c>
      <c r="B208" s="18" t="s">
        <v>1635</v>
      </c>
      <c r="C208" s="18" t="s">
        <v>50</v>
      </c>
      <c r="D208" s="18" t="s">
        <v>1636</v>
      </c>
      <c r="E208" s="18" t="s">
        <v>1637</v>
      </c>
      <c r="F208" s="18" t="s">
        <v>1638</v>
      </c>
      <c r="G208" s="18" t="s">
        <v>363</v>
      </c>
      <c r="H208" s="18" t="s">
        <v>1639</v>
      </c>
      <c r="I208" s="18" t="s">
        <v>1640</v>
      </c>
      <c r="J208" s="18" t="s">
        <v>1641</v>
      </c>
      <c r="K208" s="18" t="s">
        <v>1642</v>
      </c>
      <c r="L208" s="18" t="s">
        <v>1186</v>
      </c>
    </row>
    <row r="209" spans="1:12">
      <c r="A209" s="18" t="s">
        <v>1643</v>
      </c>
      <c r="B209" s="18" t="s">
        <v>1644</v>
      </c>
      <c r="C209" s="18" t="s">
        <v>50</v>
      </c>
      <c r="D209" s="18" t="s">
        <v>1645</v>
      </c>
      <c r="E209" s="18" t="s">
        <v>1646</v>
      </c>
      <c r="F209" s="18" t="s">
        <v>1647</v>
      </c>
      <c r="G209" s="18" t="s">
        <v>74</v>
      </c>
      <c r="H209" s="18" t="s">
        <v>1639</v>
      </c>
      <c r="I209" s="18" t="s">
        <v>1648</v>
      </c>
      <c r="J209" s="18" t="s">
        <v>1649</v>
      </c>
      <c r="K209" s="18" t="s">
        <v>1650</v>
      </c>
      <c r="L209" s="18" t="s">
        <v>1186</v>
      </c>
    </row>
    <row r="210" spans="1:12">
      <c r="A210" s="18" t="s">
        <v>1651</v>
      </c>
      <c r="B210" s="18" t="s">
        <v>1652</v>
      </c>
      <c r="C210" s="18" t="s">
        <v>50</v>
      </c>
      <c r="D210" s="18" t="s">
        <v>1653</v>
      </c>
      <c r="E210" s="18" t="s">
        <v>1654</v>
      </c>
      <c r="F210" s="18" t="s">
        <v>1655</v>
      </c>
      <c r="G210" s="18" t="s">
        <v>96</v>
      </c>
      <c r="H210" s="18" t="s">
        <v>1656</v>
      </c>
      <c r="I210" s="18" t="s">
        <v>44</v>
      </c>
      <c r="J210" s="18" t="s">
        <v>1657</v>
      </c>
      <c r="K210" s="18" t="s">
        <v>1658</v>
      </c>
      <c r="L210" s="18" t="s">
        <v>1186</v>
      </c>
    </row>
    <row r="211" spans="1:12">
      <c r="A211" s="18" t="s">
        <v>1659</v>
      </c>
      <c r="B211" s="18" t="s">
        <v>1660</v>
      </c>
      <c r="C211" s="18" t="s">
        <v>50</v>
      </c>
      <c r="D211" s="18" t="s">
        <v>1661</v>
      </c>
      <c r="E211" s="18" t="s">
        <v>1662</v>
      </c>
      <c r="F211" s="18" t="s">
        <v>1663</v>
      </c>
      <c r="G211" s="18" t="s">
        <v>967</v>
      </c>
      <c r="H211" s="18" t="s">
        <v>1656</v>
      </c>
      <c r="I211" s="18" t="s">
        <v>44</v>
      </c>
      <c r="J211" s="18" t="s">
        <v>1664</v>
      </c>
      <c r="K211" s="18" t="s">
        <v>157</v>
      </c>
      <c r="L211" s="18" t="s">
        <v>1186</v>
      </c>
    </row>
    <row r="212" spans="1:12">
      <c r="A212" s="18" t="s">
        <v>1665</v>
      </c>
      <c r="B212" s="18" t="s">
        <v>1666</v>
      </c>
      <c r="C212" s="18" t="s">
        <v>50</v>
      </c>
      <c r="D212" s="18" t="s">
        <v>1667</v>
      </c>
      <c r="E212" s="18" t="s">
        <v>1668</v>
      </c>
      <c r="F212" s="18" t="s">
        <v>1669</v>
      </c>
      <c r="G212" s="18" t="s">
        <v>96</v>
      </c>
      <c r="H212" s="18" t="s">
        <v>1656</v>
      </c>
      <c r="I212" s="18" t="s">
        <v>44</v>
      </c>
      <c r="J212" s="18" t="s">
        <v>1670</v>
      </c>
      <c r="K212" s="18" t="s">
        <v>157</v>
      </c>
      <c r="L212" s="18" t="s">
        <v>1186</v>
      </c>
    </row>
    <row r="213" spans="1:12">
      <c r="A213" s="18" t="s">
        <v>1671</v>
      </c>
      <c r="B213" s="18" t="s">
        <v>1672</v>
      </c>
      <c r="C213" s="18" t="s">
        <v>50</v>
      </c>
      <c r="D213" s="18" t="s">
        <v>1673</v>
      </c>
      <c r="E213" s="18" t="s">
        <v>1674</v>
      </c>
      <c r="F213" s="18" t="s">
        <v>1675</v>
      </c>
      <c r="G213" s="18" t="s">
        <v>967</v>
      </c>
      <c r="H213" s="18" t="s">
        <v>1676</v>
      </c>
      <c r="I213" s="18" t="s">
        <v>44</v>
      </c>
      <c r="J213" s="18" t="s">
        <v>1677</v>
      </c>
      <c r="K213" s="18" t="s">
        <v>1461</v>
      </c>
      <c r="L213" s="18" t="s">
        <v>627</v>
      </c>
    </row>
    <row r="214" spans="1:12">
      <c r="A214" s="18" t="s">
        <v>1678</v>
      </c>
      <c r="B214" s="18" t="s">
        <v>1679</v>
      </c>
      <c r="C214" s="18" t="s">
        <v>50</v>
      </c>
      <c r="D214" s="18" t="s">
        <v>1680</v>
      </c>
      <c r="E214" s="18" t="s">
        <v>1681</v>
      </c>
      <c r="F214" s="18" t="s">
        <v>1682</v>
      </c>
      <c r="G214" s="18" t="s">
        <v>96</v>
      </c>
      <c r="H214" s="18" t="s">
        <v>1676</v>
      </c>
      <c r="I214" s="18" t="s">
        <v>44</v>
      </c>
      <c r="J214" s="18" t="s">
        <v>1004</v>
      </c>
      <c r="K214" s="18" t="s">
        <v>157</v>
      </c>
      <c r="L214" s="18" t="s">
        <v>1186</v>
      </c>
    </row>
    <row r="215" spans="1:12">
      <c r="A215" s="18" t="s">
        <v>1683</v>
      </c>
      <c r="B215" s="18" t="s">
        <v>1684</v>
      </c>
      <c r="C215" s="18" t="s">
        <v>50</v>
      </c>
      <c r="D215" s="18" t="s">
        <v>1685</v>
      </c>
      <c r="E215" s="18" t="s">
        <v>1686</v>
      </c>
      <c r="F215" s="18" t="s">
        <v>1687</v>
      </c>
      <c r="G215" s="18" t="s">
        <v>96</v>
      </c>
      <c r="H215" s="18" t="s">
        <v>1688</v>
      </c>
      <c r="I215" s="18" t="s">
        <v>1689</v>
      </c>
      <c r="J215" s="18" t="s">
        <v>1690</v>
      </c>
      <c r="K215" s="18" t="s">
        <v>1691</v>
      </c>
      <c r="L215" s="18" t="s">
        <v>1186</v>
      </c>
    </row>
    <row r="216" spans="1:12">
      <c r="A216" s="18" t="s">
        <v>1692</v>
      </c>
      <c r="B216" s="18" t="s">
        <v>1693</v>
      </c>
      <c r="C216" s="18" t="s">
        <v>1694</v>
      </c>
      <c r="D216" s="18" t="s">
        <v>1695</v>
      </c>
      <c r="E216" s="18" t="s">
        <v>1696</v>
      </c>
      <c r="F216" s="18" t="s">
        <v>1697</v>
      </c>
      <c r="G216" s="18" t="s">
        <v>54</v>
      </c>
      <c r="H216" s="18" t="s">
        <v>1688</v>
      </c>
      <c r="I216" s="18" t="s">
        <v>326</v>
      </c>
      <c r="J216" s="18" t="s">
        <v>1698</v>
      </c>
      <c r="K216" s="18" t="s">
        <v>1699</v>
      </c>
      <c r="L216" s="18" t="s">
        <v>1186</v>
      </c>
    </row>
    <row r="217" spans="1:12">
      <c r="A217" s="18" t="s">
        <v>1700</v>
      </c>
      <c r="B217" s="18" t="s">
        <v>1701</v>
      </c>
      <c r="C217" s="18" t="s">
        <v>50</v>
      </c>
      <c r="D217" s="18" t="s">
        <v>1702</v>
      </c>
      <c r="E217" s="18" t="s">
        <v>1703</v>
      </c>
      <c r="F217" s="18" t="s">
        <v>1704</v>
      </c>
      <c r="G217" s="18" t="s">
        <v>96</v>
      </c>
      <c r="H217" s="18" t="s">
        <v>1688</v>
      </c>
      <c r="I217" s="18" t="s">
        <v>44</v>
      </c>
      <c r="J217" s="18" t="s">
        <v>1705</v>
      </c>
      <c r="K217" s="18" t="s">
        <v>157</v>
      </c>
      <c r="L217" s="18" t="s">
        <v>1186</v>
      </c>
    </row>
    <row r="218" spans="1:12">
      <c r="A218" s="18" t="s">
        <v>1706</v>
      </c>
      <c r="B218" s="18" t="s">
        <v>1707</v>
      </c>
      <c r="C218" s="18" t="s">
        <v>50</v>
      </c>
      <c r="D218" s="18" t="s">
        <v>1708</v>
      </c>
      <c r="E218" s="18" t="s">
        <v>1709</v>
      </c>
      <c r="F218" s="18" t="s">
        <v>1710</v>
      </c>
      <c r="G218" s="18" t="s">
        <v>96</v>
      </c>
      <c r="H218" s="18" t="s">
        <v>1688</v>
      </c>
      <c r="I218" s="18" t="s">
        <v>44</v>
      </c>
      <c r="J218" s="18" t="s">
        <v>1711</v>
      </c>
      <c r="K218" s="18" t="s">
        <v>1712</v>
      </c>
      <c r="L218" s="18" t="s">
        <v>1186</v>
      </c>
    </row>
    <row r="219" spans="1:12">
      <c r="A219" s="18" t="s">
        <v>1713</v>
      </c>
      <c r="B219" s="18" t="s">
        <v>1714</v>
      </c>
      <c r="C219" s="18" t="s">
        <v>50</v>
      </c>
      <c r="D219" s="18" t="s">
        <v>1715</v>
      </c>
      <c r="E219" s="18" t="s">
        <v>1716</v>
      </c>
      <c r="F219" s="18" t="s">
        <v>1717</v>
      </c>
      <c r="G219" s="18" t="s">
        <v>96</v>
      </c>
      <c r="H219" s="18" t="s">
        <v>1688</v>
      </c>
      <c r="I219" s="18" t="s">
        <v>164</v>
      </c>
      <c r="J219" s="18" t="s">
        <v>1718</v>
      </c>
      <c r="K219" s="18" t="s">
        <v>1719</v>
      </c>
      <c r="L219" s="18" t="s">
        <v>1186</v>
      </c>
    </row>
    <row r="220" spans="1:12">
      <c r="A220" s="18" t="s">
        <v>1720</v>
      </c>
      <c r="B220" s="18" t="s">
        <v>1721</v>
      </c>
      <c r="C220" s="18" t="s">
        <v>50</v>
      </c>
      <c r="D220" s="18" t="s">
        <v>1722</v>
      </c>
      <c r="E220" s="18" t="s">
        <v>1723</v>
      </c>
      <c r="F220" s="18" t="s">
        <v>1724</v>
      </c>
      <c r="G220" s="18" t="s">
        <v>96</v>
      </c>
      <c r="H220" s="18" t="s">
        <v>1725</v>
      </c>
      <c r="I220" s="18" t="s">
        <v>44</v>
      </c>
      <c r="J220" s="18" t="s">
        <v>1726</v>
      </c>
      <c r="K220" s="18" t="s">
        <v>157</v>
      </c>
      <c r="L220" s="18" t="s">
        <v>1186</v>
      </c>
    </row>
    <row r="221" spans="1:12">
      <c r="A221" s="18" t="s">
        <v>1727</v>
      </c>
      <c r="B221" s="18" t="s">
        <v>1728</v>
      </c>
      <c r="C221" s="18" t="s">
        <v>1729</v>
      </c>
      <c r="D221" s="18" t="s">
        <v>1730</v>
      </c>
      <c r="E221" s="18" t="s">
        <v>1731</v>
      </c>
      <c r="F221" s="18" t="s">
        <v>1732</v>
      </c>
      <c r="G221" s="18" t="s">
        <v>74</v>
      </c>
      <c r="H221" s="18" t="s">
        <v>1725</v>
      </c>
      <c r="I221" s="18" t="s">
        <v>44</v>
      </c>
      <c r="J221" s="18" t="s">
        <v>1733</v>
      </c>
      <c r="K221" s="18" t="s">
        <v>1734</v>
      </c>
      <c r="L221" s="18" t="s">
        <v>627</v>
      </c>
    </row>
    <row r="222" spans="1:12">
      <c r="A222" s="18" t="s">
        <v>1735</v>
      </c>
      <c r="B222" s="18" t="s">
        <v>1736</v>
      </c>
      <c r="C222" s="18" t="s">
        <v>50</v>
      </c>
      <c r="D222" s="18" t="s">
        <v>1737</v>
      </c>
      <c r="E222" s="18" t="s">
        <v>1738</v>
      </c>
      <c r="F222" s="18" t="s">
        <v>1739</v>
      </c>
      <c r="G222" s="18" t="s">
        <v>96</v>
      </c>
      <c r="H222" s="18" t="s">
        <v>1740</v>
      </c>
      <c r="I222" s="18" t="s">
        <v>119</v>
      </c>
      <c r="J222" s="18" t="s">
        <v>1741</v>
      </c>
      <c r="K222" s="18" t="s">
        <v>1742</v>
      </c>
      <c r="L222" s="18" t="s">
        <v>1186</v>
      </c>
    </row>
    <row r="223" spans="1:12">
      <c r="A223" s="18" t="s">
        <v>1743</v>
      </c>
      <c r="B223" s="18" t="s">
        <v>1744</v>
      </c>
      <c r="C223" s="18" t="s">
        <v>50</v>
      </c>
      <c r="D223" s="18" t="s">
        <v>1745</v>
      </c>
      <c r="E223" s="18" t="s">
        <v>1746</v>
      </c>
      <c r="F223" s="18" t="s">
        <v>1747</v>
      </c>
      <c r="G223" s="18" t="s">
        <v>96</v>
      </c>
      <c r="H223" s="18" t="s">
        <v>1740</v>
      </c>
      <c r="I223" s="18" t="s">
        <v>66</v>
      </c>
      <c r="J223" s="18" t="s">
        <v>1748</v>
      </c>
      <c r="K223" s="18" t="s">
        <v>1749</v>
      </c>
      <c r="L223" s="18" t="s">
        <v>1186</v>
      </c>
    </row>
    <row r="224" spans="1:12">
      <c r="A224" s="18" t="s">
        <v>1750</v>
      </c>
      <c r="B224" s="18" t="s">
        <v>1751</v>
      </c>
      <c r="C224" s="18" t="s">
        <v>50</v>
      </c>
      <c r="D224" s="18" t="s">
        <v>1752</v>
      </c>
      <c r="E224" s="18" t="s">
        <v>1753</v>
      </c>
      <c r="F224" s="18" t="s">
        <v>1754</v>
      </c>
      <c r="G224" s="18" t="s">
        <v>74</v>
      </c>
      <c r="H224" s="18" t="s">
        <v>1740</v>
      </c>
      <c r="I224" s="18" t="s">
        <v>44</v>
      </c>
      <c r="J224" s="18" t="s">
        <v>665</v>
      </c>
      <c r="K224" s="18" t="s">
        <v>157</v>
      </c>
      <c r="L224" s="18" t="s">
        <v>1186</v>
      </c>
    </row>
    <row r="225" spans="1:12">
      <c r="A225" s="18" t="s">
        <v>1755</v>
      </c>
      <c r="B225" s="18" t="s">
        <v>1756</v>
      </c>
      <c r="C225" s="18" t="s">
        <v>50</v>
      </c>
      <c r="D225" s="18" t="s">
        <v>1757</v>
      </c>
      <c r="E225" s="18" t="s">
        <v>1758</v>
      </c>
      <c r="F225" s="18" t="s">
        <v>1759</v>
      </c>
      <c r="G225" s="18" t="s">
        <v>31</v>
      </c>
      <c r="H225" s="18" t="s">
        <v>1760</v>
      </c>
      <c r="I225" s="18" t="s">
        <v>44</v>
      </c>
      <c r="J225" s="18" t="s">
        <v>1761</v>
      </c>
      <c r="K225" s="18" t="s">
        <v>1762</v>
      </c>
      <c r="L225" s="18" t="s">
        <v>627</v>
      </c>
    </row>
    <row r="226" spans="1:12">
      <c r="A226" s="18" t="s">
        <v>1763</v>
      </c>
      <c r="B226" s="18" t="s">
        <v>1764</v>
      </c>
      <c r="C226" s="18" t="s">
        <v>50</v>
      </c>
      <c r="D226" s="18" t="s">
        <v>1765</v>
      </c>
      <c r="E226" s="18" t="s">
        <v>1766</v>
      </c>
      <c r="F226" s="18" t="s">
        <v>1767</v>
      </c>
      <c r="G226" s="18" t="s">
        <v>96</v>
      </c>
      <c r="H226" s="18" t="s">
        <v>1768</v>
      </c>
      <c r="I226" s="18" t="s">
        <v>44</v>
      </c>
      <c r="J226" s="18" t="s">
        <v>1769</v>
      </c>
      <c r="K226" s="18" t="s">
        <v>157</v>
      </c>
      <c r="L226" s="18" t="s">
        <v>627</v>
      </c>
    </row>
    <row r="227" spans="1:12">
      <c r="A227" s="18" t="s">
        <v>1770</v>
      </c>
      <c r="B227" s="18" t="s">
        <v>1771</v>
      </c>
      <c r="C227" s="18" t="s">
        <v>1772</v>
      </c>
      <c r="D227" s="18" t="s">
        <v>1773</v>
      </c>
      <c r="E227" s="18" t="s">
        <v>1774</v>
      </c>
      <c r="F227" s="18" t="s">
        <v>1775</v>
      </c>
      <c r="G227" s="18" t="s">
        <v>370</v>
      </c>
      <c r="H227" s="18" t="s">
        <v>1768</v>
      </c>
      <c r="I227" s="18" t="s">
        <v>44</v>
      </c>
      <c r="J227" s="18" t="s">
        <v>1776</v>
      </c>
      <c r="K227" s="18" t="s">
        <v>836</v>
      </c>
      <c r="L227" s="18" t="s">
        <v>1186</v>
      </c>
    </row>
    <row r="228" spans="1:12">
      <c r="A228" s="18" t="s">
        <v>1777</v>
      </c>
      <c r="B228" s="18" t="s">
        <v>1778</v>
      </c>
      <c r="C228" s="18" t="s">
        <v>50</v>
      </c>
      <c r="D228" s="18" t="s">
        <v>1779</v>
      </c>
      <c r="E228" s="18" t="s">
        <v>1780</v>
      </c>
      <c r="F228" s="18" t="s">
        <v>1781</v>
      </c>
      <c r="G228" s="18" t="s">
        <v>96</v>
      </c>
      <c r="H228" s="18" t="s">
        <v>1782</v>
      </c>
      <c r="I228" s="18" t="s">
        <v>1783</v>
      </c>
      <c r="J228" s="18" t="s">
        <v>1784</v>
      </c>
      <c r="K228" s="18" t="s">
        <v>1785</v>
      </c>
      <c r="L228" s="18" t="s">
        <v>627</v>
      </c>
    </row>
    <row r="229" spans="1:12">
      <c r="A229" s="18" t="s">
        <v>1786</v>
      </c>
      <c r="B229" s="18" t="s">
        <v>1787</v>
      </c>
      <c r="C229" s="18" t="s">
        <v>50</v>
      </c>
      <c r="D229" s="18" t="s">
        <v>1788</v>
      </c>
      <c r="E229" s="18" t="s">
        <v>1789</v>
      </c>
      <c r="F229" s="18" t="s">
        <v>1790</v>
      </c>
      <c r="G229" s="18" t="s">
        <v>64</v>
      </c>
      <c r="H229" s="18" t="s">
        <v>1791</v>
      </c>
      <c r="I229" s="18" t="s">
        <v>504</v>
      </c>
      <c r="J229" s="18" t="s">
        <v>1792</v>
      </c>
      <c r="K229" s="18" t="s">
        <v>1793</v>
      </c>
      <c r="L229" s="18" t="s">
        <v>627</v>
      </c>
    </row>
    <row r="230" spans="1:12">
      <c r="A230" s="18" t="s">
        <v>1794</v>
      </c>
      <c r="B230" s="18" t="s">
        <v>1795</v>
      </c>
      <c r="C230" s="18" t="s">
        <v>50</v>
      </c>
      <c r="D230" s="18" t="s">
        <v>1796</v>
      </c>
      <c r="E230" s="18" t="s">
        <v>1797</v>
      </c>
      <c r="F230" s="18" t="s">
        <v>1798</v>
      </c>
      <c r="G230" s="18" t="s">
        <v>84</v>
      </c>
      <c r="H230" s="18" t="s">
        <v>1799</v>
      </c>
      <c r="I230" s="18" t="s">
        <v>44</v>
      </c>
      <c r="J230" s="18" t="s">
        <v>1800</v>
      </c>
      <c r="K230" s="18" t="s">
        <v>157</v>
      </c>
      <c r="L230" s="18" t="s">
        <v>627</v>
      </c>
    </row>
    <row r="231" spans="1:12">
      <c r="A231" s="18" t="s">
        <v>1801</v>
      </c>
      <c r="B231" s="18" t="s">
        <v>1802</v>
      </c>
      <c r="C231" s="18" t="s">
        <v>50</v>
      </c>
      <c r="D231" s="18" t="s">
        <v>1803</v>
      </c>
      <c r="E231" s="18" t="s">
        <v>1723</v>
      </c>
      <c r="F231" s="18" t="s">
        <v>1804</v>
      </c>
      <c r="G231" s="18" t="s">
        <v>96</v>
      </c>
      <c r="H231" s="18" t="s">
        <v>1799</v>
      </c>
      <c r="I231" s="18" t="s">
        <v>44</v>
      </c>
      <c r="J231" s="18" t="s">
        <v>1726</v>
      </c>
      <c r="K231" s="18" t="s">
        <v>157</v>
      </c>
      <c r="L231" s="18" t="s">
        <v>627</v>
      </c>
    </row>
    <row r="232" spans="1:12">
      <c r="A232" s="18" t="s">
        <v>1805</v>
      </c>
      <c r="B232" s="18" t="s">
        <v>1806</v>
      </c>
      <c r="C232" s="18" t="s">
        <v>50</v>
      </c>
      <c r="D232" s="18" t="s">
        <v>1807</v>
      </c>
      <c r="E232" s="18" t="s">
        <v>1808</v>
      </c>
      <c r="F232" s="18" t="s">
        <v>1809</v>
      </c>
      <c r="G232" s="18" t="s">
        <v>74</v>
      </c>
      <c r="H232" s="18" t="s">
        <v>1810</v>
      </c>
      <c r="I232" s="18" t="s">
        <v>1811</v>
      </c>
      <c r="J232" s="18" t="s">
        <v>1812</v>
      </c>
      <c r="K232" s="18" t="s">
        <v>1813</v>
      </c>
      <c r="L232" s="18" t="s">
        <v>627</v>
      </c>
    </row>
    <row r="233" spans="1:12">
      <c r="A233" s="18" t="s">
        <v>1814</v>
      </c>
      <c r="B233" s="18" t="s">
        <v>1815</v>
      </c>
      <c r="C233" s="18" t="s">
        <v>1816</v>
      </c>
      <c r="D233" s="18" t="s">
        <v>1817</v>
      </c>
      <c r="E233" s="18" t="s">
        <v>1818</v>
      </c>
      <c r="F233" s="18" t="s">
        <v>1819</v>
      </c>
      <c r="G233" s="18" t="s">
        <v>64</v>
      </c>
      <c r="H233" s="18" t="s">
        <v>1820</v>
      </c>
      <c r="I233" s="18" t="s">
        <v>1174</v>
      </c>
      <c r="J233" s="18" t="s">
        <v>1821</v>
      </c>
      <c r="K233" s="18" t="s">
        <v>1822</v>
      </c>
      <c r="L233" s="18" t="s">
        <v>627</v>
      </c>
    </row>
    <row r="234" spans="1:12">
      <c r="A234" s="18" t="s">
        <v>1823</v>
      </c>
      <c r="B234" s="18" t="s">
        <v>1824</v>
      </c>
      <c r="C234" s="18" t="s">
        <v>50</v>
      </c>
      <c r="D234" s="18" t="s">
        <v>1825</v>
      </c>
      <c r="E234" s="18" t="s">
        <v>1826</v>
      </c>
      <c r="F234" s="18" t="s">
        <v>1827</v>
      </c>
      <c r="G234" s="18" t="s">
        <v>96</v>
      </c>
      <c r="H234" s="18" t="s">
        <v>1828</v>
      </c>
      <c r="I234" s="18" t="s">
        <v>44</v>
      </c>
      <c r="J234" s="18" t="s">
        <v>1829</v>
      </c>
      <c r="K234" s="18" t="s">
        <v>1830</v>
      </c>
      <c r="L234" s="18" t="s">
        <v>627</v>
      </c>
    </row>
    <row r="235" spans="1:12">
      <c r="A235" s="18" t="s">
        <v>1831</v>
      </c>
      <c r="B235" s="18" t="s">
        <v>1832</v>
      </c>
      <c r="C235" s="18" t="s">
        <v>50</v>
      </c>
      <c r="D235" s="18" t="s">
        <v>1833</v>
      </c>
      <c r="E235" s="18" t="s">
        <v>1834</v>
      </c>
      <c r="F235" s="18" t="s">
        <v>1835</v>
      </c>
      <c r="G235" s="18" t="s">
        <v>96</v>
      </c>
      <c r="H235" s="18" t="s">
        <v>1836</v>
      </c>
      <c r="I235" s="18" t="s">
        <v>44</v>
      </c>
      <c r="J235" s="18" t="s">
        <v>1837</v>
      </c>
      <c r="K235" s="18" t="s">
        <v>157</v>
      </c>
      <c r="L235" s="18" t="s">
        <v>627</v>
      </c>
    </row>
    <row r="236" spans="1:12">
      <c r="A236" s="18" t="s">
        <v>1838</v>
      </c>
      <c r="B236" s="18" t="s">
        <v>1839</v>
      </c>
      <c r="C236" s="18" t="s">
        <v>50</v>
      </c>
      <c r="D236" s="18" t="s">
        <v>1840</v>
      </c>
      <c r="E236" s="18" t="s">
        <v>1841</v>
      </c>
      <c r="F236" s="18" t="s">
        <v>1842</v>
      </c>
      <c r="G236" s="18" t="s">
        <v>96</v>
      </c>
      <c r="H236" s="18" t="s">
        <v>1836</v>
      </c>
      <c r="I236" s="18" t="s">
        <v>44</v>
      </c>
      <c r="J236" s="18" t="s">
        <v>1843</v>
      </c>
      <c r="K236" s="18" t="s">
        <v>1844</v>
      </c>
      <c r="L236" s="18" t="s">
        <v>627</v>
      </c>
    </row>
    <row r="237" spans="1:12">
      <c r="A237" s="18" t="s">
        <v>1845</v>
      </c>
      <c r="B237" s="18" t="s">
        <v>1846</v>
      </c>
      <c r="C237" s="18" t="s">
        <v>1847</v>
      </c>
      <c r="D237" s="18" t="s">
        <v>1848</v>
      </c>
      <c r="E237" s="18" t="s">
        <v>1849</v>
      </c>
      <c r="F237" s="18" t="s">
        <v>1850</v>
      </c>
      <c r="G237" s="18" t="s">
        <v>74</v>
      </c>
      <c r="H237" s="18" t="s">
        <v>1836</v>
      </c>
      <c r="I237" s="18" t="s">
        <v>164</v>
      </c>
      <c r="J237" s="18" t="s">
        <v>1851</v>
      </c>
      <c r="K237" s="18" t="s">
        <v>1719</v>
      </c>
      <c r="L237" s="18" t="s">
        <v>627</v>
      </c>
    </row>
    <row r="238" spans="1:12">
      <c r="A238" s="18" t="s">
        <v>1852</v>
      </c>
      <c r="B238" s="18" t="s">
        <v>1853</v>
      </c>
      <c r="C238" s="18" t="s">
        <v>1854</v>
      </c>
      <c r="D238" s="18" t="s">
        <v>1855</v>
      </c>
      <c r="E238" s="18" t="s">
        <v>1856</v>
      </c>
      <c r="F238" s="18" t="s">
        <v>1857</v>
      </c>
      <c r="G238" s="18" t="s">
        <v>64</v>
      </c>
      <c r="H238" s="18" t="s">
        <v>1836</v>
      </c>
      <c r="I238" s="18" t="s">
        <v>119</v>
      </c>
      <c r="J238" s="18" t="s">
        <v>1858</v>
      </c>
      <c r="K238" s="18" t="s">
        <v>1859</v>
      </c>
      <c r="L238" s="18" t="s">
        <v>627</v>
      </c>
    </row>
    <row r="239" spans="1:12">
      <c r="A239" s="18" t="s">
        <v>1860</v>
      </c>
      <c r="B239" s="18" t="s">
        <v>1861</v>
      </c>
      <c r="C239" s="18" t="s">
        <v>1862</v>
      </c>
      <c r="D239" s="18" t="s">
        <v>1863</v>
      </c>
      <c r="E239" s="18" t="s">
        <v>1864</v>
      </c>
      <c r="F239" s="18" t="s">
        <v>1865</v>
      </c>
      <c r="G239" s="18" t="s">
        <v>64</v>
      </c>
      <c r="H239" s="18" t="s">
        <v>1836</v>
      </c>
      <c r="I239" s="18" t="s">
        <v>44</v>
      </c>
      <c r="J239" s="18" t="s">
        <v>1866</v>
      </c>
      <c r="K239" s="18" t="s">
        <v>1867</v>
      </c>
      <c r="L239" s="18" t="s">
        <v>627</v>
      </c>
    </row>
    <row r="240" spans="1:12">
      <c r="A240" s="18" t="s">
        <v>1868</v>
      </c>
      <c r="B240" s="18" t="s">
        <v>1869</v>
      </c>
      <c r="C240" s="18" t="s">
        <v>50</v>
      </c>
      <c r="D240" s="18" t="s">
        <v>1870</v>
      </c>
      <c r="E240" s="18" t="s">
        <v>1871</v>
      </c>
      <c r="F240" s="18" t="s">
        <v>1872</v>
      </c>
      <c r="G240" s="18" t="s">
        <v>592</v>
      </c>
      <c r="H240" s="18" t="s">
        <v>1836</v>
      </c>
      <c r="I240" s="18" t="s">
        <v>44</v>
      </c>
      <c r="J240" s="18" t="s">
        <v>1873</v>
      </c>
      <c r="K240" s="18" t="s">
        <v>1874</v>
      </c>
      <c r="L240" s="18" t="s">
        <v>627</v>
      </c>
    </row>
    <row r="241" spans="1:12">
      <c r="A241" s="18" t="s">
        <v>1875</v>
      </c>
      <c r="B241" s="18" t="s">
        <v>1876</v>
      </c>
      <c r="C241" s="18" t="s">
        <v>50</v>
      </c>
      <c r="D241" s="18" t="s">
        <v>1877</v>
      </c>
      <c r="E241" s="18" t="s">
        <v>1878</v>
      </c>
      <c r="F241" s="18" t="s">
        <v>1879</v>
      </c>
      <c r="G241" s="18" t="s">
        <v>592</v>
      </c>
      <c r="H241" s="18" t="s">
        <v>1836</v>
      </c>
      <c r="I241" s="18" t="s">
        <v>44</v>
      </c>
      <c r="J241" s="18" t="s">
        <v>1880</v>
      </c>
      <c r="K241" s="18" t="s">
        <v>1874</v>
      </c>
      <c r="L241" s="18" t="s">
        <v>627</v>
      </c>
    </row>
    <row r="242" spans="1:12">
      <c r="A242" s="18" t="s">
        <v>1881</v>
      </c>
      <c r="B242" s="18" t="s">
        <v>1882</v>
      </c>
      <c r="C242" s="18" t="s">
        <v>1883</v>
      </c>
      <c r="D242" s="18" t="s">
        <v>1884</v>
      </c>
      <c r="E242" s="18" t="s">
        <v>1885</v>
      </c>
      <c r="F242" s="18" t="s">
        <v>1886</v>
      </c>
      <c r="G242" s="18" t="s">
        <v>96</v>
      </c>
      <c r="H242" s="18" t="s">
        <v>1836</v>
      </c>
      <c r="I242" s="18" t="s">
        <v>44</v>
      </c>
      <c r="J242" s="18" t="s">
        <v>1887</v>
      </c>
      <c r="K242" s="18" t="s">
        <v>1888</v>
      </c>
      <c r="L242" s="18" t="s">
        <v>627</v>
      </c>
    </row>
    <row r="243" spans="1:12">
      <c r="A243" s="18" t="s">
        <v>1889</v>
      </c>
      <c r="B243" s="18" t="s">
        <v>1890</v>
      </c>
      <c r="C243" s="18" t="s">
        <v>50</v>
      </c>
      <c r="D243" s="18" t="s">
        <v>1891</v>
      </c>
      <c r="E243" s="18" t="s">
        <v>1892</v>
      </c>
      <c r="F243" s="18" t="s">
        <v>1893</v>
      </c>
      <c r="G243" s="18" t="s">
        <v>96</v>
      </c>
      <c r="H243" s="18" t="s">
        <v>1894</v>
      </c>
      <c r="I243" s="18" t="s">
        <v>1895</v>
      </c>
      <c r="J243" s="18" t="s">
        <v>1896</v>
      </c>
      <c r="K243" s="18" t="s">
        <v>1897</v>
      </c>
      <c r="L243" s="18" t="s">
        <v>627</v>
      </c>
    </row>
    <row r="244" spans="1:12">
      <c r="A244" s="18" t="s">
        <v>1898</v>
      </c>
      <c r="B244" s="18" t="s">
        <v>1899</v>
      </c>
      <c r="C244" s="18" t="s">
        <v>50</v>
      </c>
      <c r="D244" s="18" t="s">
        <v>1900</v>
      </c>
      <c r="E244" s="18" t="s">
        <v>1901</v>
      </c>
      <c r="F244" s="18" t="s">
        <v>1902</v>
      </c>
      <c r="G244" s="18" t="s">
        <v>96</v>
      </c>
      <c r="H244" s="18" t="s">
        <v>1894</v>
      </c>
      <c r="I244" s="18" t="s">
        <v>44</v>
      </c>
      <c r="J244" s="18" t="s">
        <v>1903</v>
      </c>
      <c r="K244" s="18" t="s">
        <v>157</v>
      </c>
      <c r="L244" s="18" t="s">
        <v>627</v>
      </c>
    </row>
    <row r="245" spans="1:12">
      <c r="A245" s="18" t="s">
        <v>1904</v>
      </c>
      <c r="B245" s="18" t="s">
        <v>1905</v>
      </c>
      <c r="C245" s="18" t="s">
        <v>1906</v>
      </c>
      <c r="D245" s="18" t="s">
        <v>1907</v>
      </c>
      <c r="E245" s="18" t="s">
        <v>1908</v>
      </c>
      <c r="F245" s="18" t="s">
        <v>1909</v>
      </c>
      <c r="G245" s="18" t="s">
        <v>54</v>
      </c>
      <c r="H245" s="18" t="s">
        <v>1894</v>
      </c>
      <c r="I245" s="18" t="s">
        <v>1910</v>
      </c>
      <c r="J245" s="18" t="s">
        <v>1911</v>
      </c>
      <c r="K245" s="18" t="s">
        <v>1912</v>
      </c>
      <c r="L245" s="18" t="s">
        <v>627</v>
      </c>
    </row>
    <row r="246" spans="1:12">
      <c r="A246" s="18" t="s">
        <v>1913</v>
      </c>
      <c r="B246" s="18" t="s">
        <v>1914</v>
      </c>
      <c r="C246" s="18" t="s">
        <v>50</v>
      </c>
      <c r="D246" s="18" t="s">
        <v>1915</v>
      </c>
      <c r="E246" s="18" t="s">
        <v>1916</v>
      </c>
      <c r="F246" s="18" t="s">
        <v>1917</v>
      </c>
      <c r="G246" s="18" t="s">
        <v>96</v>
      </c>
      <c r="H246" s="18" t="s">
        <v>1894</v>
      </c>
      <c r="I246" s="18" t="s">
        <v>44</v>
      </c>
      <c r="J246" s="18" t="s">
        <v>1918</v>
      </c>
      <c r="K246" s="18" t="s">
        <v>1919</v>
      </c>
      <c r="L246" s="18" t="s">
        <v>627</v>
      </c>
    </row>
    <row r="247" spans="1:12">
      <c r="A247" s="18" t="s">
        <v>1920</v>
      </c>
      <c r="B247" s="18" t="s">
        <v>1921</v>
      </c>
      <c r="C247" s="18" t="s">
        <v>50</v>
      </c>
      <c r="D247" s="18" t="s">
        <v>1922</v>
      </c>
      <c r="E247" s="18" t="s">
        <v>1923</v>
      </c>
      <c r="F247" s="18" t="s">
        <v>1924</v>
      </c>
      <c r="G247" s="18" t="s">
        <v>96</v>
      </c>
      <c r="H247" s="18" t="s">
        <v>1894</v>
      </c>
      <c r="I247" s="18" t="s">
        <v>44</v>
      </c>
      <c r="J247" s="18" t="s">
        <v>1925</v>
      </c>
      <c r="K247" s="18" t="s">
        <v>1926</v>
      </c>
      <c r="L247" s="18" t="s">
        <v>627</v>
      </c>
    </row>
    <row r="248" spans="1:12">
      <c r="A248" s="18" t="s">
        <v>1927</v>
      </c>
      <c r="B248" s="18" t="s">
        <v>1928</v>
      </c>
      <c r="C248" s="18" t="s">
        <v>50</v>
      </c>
      <c r="D248" s="18" t="s">
        <v>1929</v>
      </c>
      <c r="E248" s="18" t="s">
        <v>1930</v>
      </c>
      <c r="F248" s="18" t="s">
        <v>1931</v>
      </c>
      <c r="G248" s="18" t="s">
        <v>96</v>
      </c>
      <c r="H248" s="18" t="s">
        <v>1894</v>
      </c>
      <c r="I248" s="18" t="s">
        <v>44</v>
      </c>
      <c r="J248" s="18" t="s">
        <v>1932</v>
      </c>
      <c r="K248" s="18" t="s">
        <v>1933</v>
      </c>
      <c r="L248" s="18" t="s">
        <v>627</v>
      </c>
    </row>
    <row r="249" spans="1:12">
      <c r="A249" s="18" t="s">
        <v>1934</v>
      </c>
      <c r="B249" s="18" t="s">
        <v>1935</v>
      </c>
      <c r="C249" s="18" t="s">
        <v>1936</v>
      </c>
      <c r="D249" s="18" t="s">
        <v>1937</v>
      </c>
      <c r="E249" s="18" t="s">
        <v>1938</v>
      </c>
      <c r="F249" s="18" t="s">
        <v>1939</v>
      </c>
      <c r="G249" s="18" t="s">
        <v>96</v>
      </c>
      <c r="H249" s="18" t="s">
        <v>1894</v>
      </c>
      <c r="I249" s="18" t="s">
        <v>44</v>
      </c>
      <c r="J249" s="18" t="s">
        <v>1940</v>
      </c>
      <c r="K249" s="18" t="s">
        <v>1941</v>
      </c>
      <c r="L249" s="18" t="s">
        <v>627</v>
      </c>
    </row>
    <row r="250" spans="1:12">
      <c r="A250" s="18" t="s">
        <v>1942</v>
      </c>
      <c r="B250" s="18" t="s">
        <v>1943</v>
      </c>
      <c r="C250" s="18" t="s">
        <v>50</v>
      </c>
      <c r="D250" s="18" t="s">
        <v>1944</v>
      </c>
      <c r="E250" s="18" t="s">
        <v>1945</v>
      </c>
      <c r="F250" s="18" t="s">
        <v>1946</v>
      </c>
      <c r="G250" s="18" t="s">
        <v>370</v>
      </c>
      <c r="H250" s="18" t="s">
        <v>1947</v>
      </c>
      <c r="I250" s="18" t="s">
        <v>1948</v>
      </c>
      <c r="J250" s="18" t="s">
        <v>1949</v>
      </c>
      <c r="K250" s="18" t="s">
        <v>1950</v>
      </c>
      <c r="L250" s="18" t="s">
        <v>627</v>
      </c>
    </row>
    <row r="251" spans="1:12">
      <c r="A251" s="18" t="s">
        <v>1951</v>
      </c>
      <c r="B251" s="18" t="s">
        <v>1952</v>
      </c>
      <c r="C251" s="18" t="s">
        <v>50</v>
      </c>
      <c r="D251" s="18" t="s">
        <v>1953</v>
      </c>
      <c r="E251" s="18" t="s">
        <v>1954</v>
      </c>
      <c r="F251" s="18" t="s">
        <v>1955</v>
      </c>
      <c r="G251" s="18" t="s">
        <v>967</v>
      </c>
      <c r="H251" s="18" t="s">
        <v>1947</v>
      </c>
      <c r="I251" s="18" t="s">
        <v>44</v>
      </c>
      <c r="J251" s="18" t="s">
        <v>1956</v>
      </c>
      <c r="K251" s="18" t="s">
        <v>1957</v>
      </c>
      <c r="L251" s="18" t="s">
        <v>627</v>
      </c>
    </row>
    <row r="252" spans="1:12">
      <c r="A252" s="18" t="s">
        <v>1958</v>
      </c>
      <c r="B252" s="18" t="s">
        <v>1959</v>
      </c>
      <c r="C252" s="18" t="s">
        <v>1960</v>
      </c>
      <c r="D252" s="18" t="s">
        <v>1961</v>
      </c>
      <c r="E252" s="18" t="s">
        <v>1962</v>
      </c>
      <c r="F252" s="18" t="s">
        <v>1963</v>
      </c>
      <c r="G252" s="18" t="s">
        <v>31</v>
      </c>
      <c r="H252" s="18" t="s">
        <v>1947</v>
      </c>
      <c r="I252" s="18" t="s">
        <v>33</v>
      </c>
      <c r="J252" s="18" t="s">
        <v>1964</v>
      </c>
      <c r="K252" s="18" t="s">
        <v>1965</v>
      </c>
      <c r="L252" s="18" t="s">
        <v>627</v>
      </c>
    </row>
    <row r="253" spans="1:12">
      <c r="A253" s="18" t="s">
        <v>1966</v>
      </c>
      <c r="B253" s="18" t="s">
        <v>1967</v>
      </c>
      <c r="C253" s="18" t="s">
        <v>1968</v>
      </c>
      <c r="D253" s="18" t="s">
        <v>1969</v>
      </c>
      <c r="E253" s="18" t="s">
        <v>1970</v>
      </c>
      <c r="F253" s="18" t="s">
        <v>1971</v>
      </c>
      <c r="G253" s="18" t="s">
        <v>84</v>
      </c>
      <c r="H253" s="18" t="s">
        <v>1972</v>
      </c>
      <c r="I253" s="18" t="s">
        <v>44</v>
      </c>
      <c r="J253" s="18" t="s">
        <v>1973</v>
      </c>
      <c r="K253" s="18" t="s">
        <v>1974</v>
      </c>
      <c r="L253" s="18" t="s">
        <v>627</v>
      </c>
    </row>
    <row r="254" spans="1:1">
      <c r="A254" t="s">
        <v>1975</v>
      </c>
    </row>
    <row r="255" spans="1:1">
      <c r="A255" t="s">
        <v>1976</v>
      </c>
    </row>
  </sheetData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248"/>
  <sheetViews>
    <sheetView workbookViewId="0">
      <selection activeCell="A1" sqref="$A1:$XFD1048576"/>
    </sheetView>
  </sheetViews>
  <sheetFormatPr defaultColWidth="9" defaultRowHeight="14.25"/>
  <cols>
    <col min="1" max="1" width="121.375" style="1" customWidth="1"/>
    <col min="2" max="2" width="6.125" style="2" customWidth="1"/>
    <col min="3" max="3" width="9" style="3"/>
    <col min="4" max="4" width="6.125" style="2" customWidth="1"/>
    <col min="5" max="5" width="11" style="2" customWidth="1"/>
    <col min="6" max="6" width="9.03333333333333" style="2" customWidth="1"/>
    <col min="7" max="7" width="6.5" style="2" customWidth="1"/>
    <col min="8" max="8" width="9.03333333333333" style="2" customWidth="1"/>
    <col min="9" max="9" width="6.61666666666667" style="2" customWidth="1"/>
    <col min="10" max="10" width="9.03333333333333" style="2" customWidth="1"/>
    <col min="11" max="16384" width="9" style="3"/>
  </cols>
  <sheetData>
    <row r="1" ht="22.5" spans="1:18">
      <c r="A1" s="4" t="s">
        <v>4</v>
      </c>
      <c r="B1" s="5" t="s">
        <v>1977</v>
      </c>
      <c r="C1" s="6" t="s">
        <v>1978</v>
      </c>
      <c r="D1" s="7" t="s">
        <v>1979</v>
      </c>
      <c r="E1" s="5" t="s">
        <v>1980</v>
      </c>
      <c r="F1" s="5" t="s">
        <v>1981</v>
      </c>
      <c r="G1" s="5" t="s">
        <v>1982</v>
      </c>
      <c r="H1" s="5" t="s">
        <v>1983</v>
      </c>
      <c r="I1" s="5" t="s">
        <v>1984</v>
      </c>
      <c r="J1" s="5" t="s">
        <v>1985</v>
      </c>
      <c r="K1" s="13" t="s">
        <v>5</v>
      </c>
      <c r="L1" s="13" t="s">
        <v>6</v>
      </c>
      <c r="M1" s="13" t="s">
        <v>7</v>
      </c>
      <c r="O1" s="13" t="s">
        <v>9</v>
      </c>
      <c r="P1" s="13" t="s">
        <v>10</v>
      </c>
      <c r="Q1" s="13" t="s">
        <v>11</v>
      </c>
      <c r="R1" s="13" t="s">
        <v>12</v>
      </c>
    </row>
    <row r="2" ht="54" hidden="1" spans="1:18">
      <c r="A2" s="8" t="s">
        <v>16</v>
      </c>
      <c r="B2" s="9" t="str">
        <f>VLOOKUP(A2,[1]Sheet1!$A:$J,2,FALSE)</f>
        <v>分子生物
和遗传学</v>
      </c>
      <c r="C2" s="8" t="s">
        <v>20</v>
      </c>
      <c r="D2" s="10" t="str">
        <f t="shared" ref="D2:D65" si="0">R2</f>
        <v>2014</v>
      </c>
      <c r="E2" s="10" t="str">
        <f>VLOOKUP(A2,[1]Sheet1!$A:$I,5,FALSE)</f>
        <v>-</v>
      </c>
      <c r="F2" s="10" t="str">
        <f>VLOOKUP(A2,[1]Sheet1!$A:$F,6,FALSE)</f>
        <v>-</v>
      </c>
      <c r="G2" s="10" t="str">
        <f>VLOOKUP(A2,[1]Sheet1!$A:$G,7,FALSE)</f>
        <v>-</v>
      </c>
      <c r="H2" s="10" t="str">
        <f>VLOOKUP(A2,[1]Sheet1!$A:$J,8,FALSE)</f>
        <v>-</v>
      </c>
      <c r="I2" s="9" t="str">
        <f>VLOOKUP(A2,[1]Sheet1!$A:$I,9,FALSE)</f>
        <v>周雪忠</v>
      </c>
      <c r="J2" s="9" t="str">
        <f>VLOOKUP(A2,[1]Sheet1!$A:$J,10,FALSE)</f>
        <v>计算机
学院</v>
      </c>
      <c r="K2" s="8" t="s">
        <v>17</v>
      </c>
      <c r="L2" s="8" t="s">
        <v>18</v>
      </c>
      <c r="M2" s="8" t="s">
        <v>19</v>
      </c>
      <c r="O2" s="8" t="s">
        <v>21</v>
      </c>
      <c r="P2" s="8" t="s">
        <v>22</v>
      </c>
      <c r="Q2" s="8" t="s">
        <v>23</v>
      </c>
      <c r="R2" s="8" t="s">
        <v>24</v>
      </c>
    </row>
    <row r="3" ht="27" hidden="1" spans="1:18">
      <c r="A3" s="8" t="s">
        <v>28</v>
      </c>
      <c r="B3" s="9" t="str">
        <f>VLOOKUP(A3,[1]Sheet1!$A:$B,2,FALSE)</f>
        <v>化学</v>
      </c>
      <c r="C3" s="8" t="s">
        <v>32</v>
      </c>
      <c r="D3" s="10" t="str">
        <f t="shared" si="0"/>
        <v>2016</v>
      </c>
      <c r="E3" s="9" t="str">
        <f>VLOOKUP(A3,[1]Sheet1!$A:$I,5,FALSE)</f>
        <v>王熙</v>
      </c>
      <c r="F3" s="9" t="str">
        <f>VLOOKUP(A3,[1]Sheet1!$A:$F,6,FALSE)</f>
        <v>物理工程
学院</v>
      </c>
      <c r="G3" s="10" t="str">
        <f>VLOOKUP(A3,[1]Sheet1!$A:$G,7,FALSE)</f>
        <v>-</v>
      </c>
      <c r="H3" s="10" t="str">
        <f>VLOOKUP(A3,[1]Sheet1!$A:$J,8,FALSE)</f>
        <v>-</v>
      </c>
      <c r="I3" s="9" t="str">
        <f>VLOOKUP(A3,[1]Sheet1!$A:$I,9,FALSE)</f>
        <v>王熙</v>
      </c>
      <c r="J3" s="9" t="str">
        <f>VLOOKUP(A3,[1]Sheet1!$A:$J,10,FALSE)</f>
        <v>物理工程
学院</v>
      </c>
      <c r="K3" s="8" t="s">
        <v>29</v>
      </c>
      <c r="L3" s="8" t="s">
        <v>30</v>
      </c>
      <c r="M3" s="8" t="s">
        <v>31</v>
      </c>
      <c r="O3" s="8" t="s">
        <v>33</v>
      </c>
      <c r="P3" s="8" t="s">
        <v>34</v>
      </c>
      <c r="Q3" s="8" t="s">
        <v>35</v>
      </c>
      <c r="R3" s="8" t="s">
        <v>36</v>
      </c>
    </row>
    <row r="4" ht="27" hidden="1" spans="1:18">
      <c r="A4" s="8" t="s">
        <v>40</v>
      </c>
      <c r="B4" s="9" t="str">
        <f>VLOOKUP(A4,[1]Sheet1!$A:$B,2,FALSE)</f>
        <v>化学</v>
      </c>
      <c r="C4" s="8" t="s">
        <v>43</v>
      </c>
      <c r="D4" s="10" t="str">
        <f t="shared" si="0"/>
        <v>2017</v>
      </c>
      <c r="E4" s="9" t="str">
        <f>VLOOKUP(A4,[1]Sheet1!$A:$I,5,FALSE)</f>
        <v>马继辉</v>
      </c>
      <c r="F4" s="9" t="str">
        <f>VLOOKUP(A4,[1]Sheet1!$A:$F,6,FALSE)</f>
        <v>交通运输
学院</v>
      </c>
      <c r="G4" s="10" t="str">
        <f>VLOOKUP(A4,[1]Sheet1!$A:$G,7,FALSE)</f>
        <v>-</v>
      </c>
      <c r="H4" s="10" t="str">
        <f>VLOOKUP(A4,[1]Sheet1!$A:$J,8,FALSE)</f>
        <v>-</v>
      </c>
      <c r="I4" s="9" t="str">
        <f>VLOOKUP(A4,[1]Sheet1!$A:$I,9,FALSE)</f>
        <v>马继辉</v>
      </c>
      <c r="J4" s="9" t="str">
        <f>VLOOKUP(A4,[1]Sheet1!$A:$J,10,FALSE)</f>
        <v>交通运输
学院</v>
      </c>
      <c r="K4" s="8" t="s">
        <v>41</v>
      </c>
      <c r="L4" s="8" t="s">
        <v>42</v>
      </c>
      <c r="M4" s="8" t="s">
        <v>31</v>
      </c>
      <c r="O4" s="8" t="s">
        <v>44</v>
      </c>
      <c r="P4" s="8" t="s">
        <v>45</v>
      </c>
      <c r="Q4" s="8" t="s">
        <v>46</v>
      </c>
      <c r="R4" s="8" t="s">
        <v>47</v>
      </c>
    </row>
    <row r="5" ht="40.5" hidden="1" spans="1:18">
      <c r="A5" s="8" t="s">
        <v>51</v>
      </c>
      <c r="B5" s="9" t="str">
        <f>VLOOKUP(A5,[1]Sheet1!$A:$B,2,FALSE)</f>
        <v>环境/生态
学</v>
      </c>
      <c r="C5" s="8" t="s">
        <v>55</v>
      </c>
      <c r="D5" s="10" t="str">
        <f t="shared" si="0"/>
        <v>2016</v>
      </c>
      <c r="E5" s="9" t="str">
        <f>VLOOKUP(A5,[1]Sheet1!$A:$I,5,FALSE)</f>
        <v>张福俊
胡斌</v>
      </c>
      <c r="F5" s="9" t="str">
        <f>VLOOKUP(A5,[1]Sheet1!$A:$F,6,FALSE)</f>
        <v>物理工程
学院</v>
      </c>
      <c r="G5" s="9" t="str">
        <f>VLOOKUP(A5,[1]Sheet1!$A:$G,7,FALSE)</f>
        <v>安桥石</v>
      </c>
      <c r="H5" s="9" t="str">
        <f>VLOOKUP(A5,[1]Sheet1!$A:$J,8,FALSE)</f>
        <v>物理工程
学院</v>
      </c>
      <c r="I5" s="9" t="str">
        <f>VLOOKUP(A5,[1]Sheet1!$A:$I,9,FALSE)</f>
        <v>张福俊
胡斌</v>
      </c>
      <c r="J5" s="9" t="str">
        <f>VLOOKUP(A5,[1]Sheet1!$A:$J,10,FALSE)</f>
        <v>物理工程
学院</v>
      </c>
      <c r="K5" s="8" t="s">
        <v>52</v>
      </c>
      <c r="L5" s="8" t="s">
        <v>53</v>
      </c>
      <c r="M5" s="8" t="s">
        <v>54</v>
      </c>
      <c r="O5" s="8" t="s">
        <v>44</v>
      </c>
      <c r="P5" s="8" t="s">
        <v>56</v>
      </c>
      <c r="Q5" s="8" t="s">
        <v>57</v>
      </c>
      <c r="R5" s="8" t="s">
        <v>36</v>
      </c>
    </row>
    <row r="6" ht="27" hidden="1" spans="1:18">
      <c r="A6" s="8" t="s">
        <v>61</v>
      </c>
      <c r="B6" s="9" t="str">
        <f>VLOOKUP(A6,[1]Sheet1!$A:$B,2,FALSE)</f>
        <v>材料
科学</v>
      </c>
      <c r="C6" s="8" t="s">
        <v>65</v>
      </c>
      <c r="D6" s="10" t="str">
        <f t="shared" si="0"/>
        <v>2017</v>
      </c>
      <c r="E6" s="9" t="str">
        <f>VLOOKUP(A6,[1]Sheet1!$A:$I,5,FALSE)</f>
        <v>胡斌</v>
      </c>
      <c r="F6" s="9" t="str">
        <f>VLOOKUP(A6,[1]Sheet1!$A:$F,6,FALSE)</f>
        <v>物理工程
学院</v>
      </c>
      <c r="G6" s="10" t="str">
        <f>VLOOKUP(A6,[1]Sheet1!$A:$G,7,FALSE)</f>
        <v>-</v>
      </c>
      <c r="H6" s="10" t="str">
        <f>VLOOKUP(A6,[1]Sheet1!$A:$J,8,FALSE)</f>
        <v>-</v>
      </c>
      <c r="I6" s="9" t="str">
        <f>VLOOKUP(A6,[1]Sheet1!$A:$I,9,FALSE)</f>
        <v>胡斌</v>
      </c>
      <c r="J6" s="9" t="str">
        <f>VLOOKUP(A6,[1]Sheet1!$A:$J,10,FALSE)</f>
        <v>物理工程
学院</v>
      </c>
      <c r="K6" s="8" t="s">
        <v>62</v>
      </c>
      <c r="L6" s="8" t="s">
        <v>63</v>
      </c>
      <c r="M6" s="8" t="s">
        <v>64</v>
      </c>
      <c r="O6" s="8" t="s">
        <v>66</v>
      </c>
      <c r="P6" s="8" t="s">
        <v>67</v>
      </c>
      <c r="Q6" s="8" t="s">
        <v>68</v>
      </c>
      <c r="R6" s="8" t="s">
        <v>47</v>
      </c>
    </row>
    <row r="7" ht="40.5" hidden="1" spans="1:18">
      <c r="A7" s="8" t="s">
        <v>71</v>
      </c>
      <c r="B7" s="9" t="str">
        <f>VLOOKUP(A7,[1]Sheet1!$A:$B,2,FALSE)</f>
        <v>计算机科
学</v>
      </c>
      <c r="C7" s="8" t="s">
        <v>75</v>
      </c>
      <c r="D7" s="10" t="str">
        <f t="shared" si="0"/>
        <v>2013</v>
      </c>
      <c r="E7" s="9" t="str">
        <f>VLOOKUP(A7,[1]Sheet1!$A:$I,5,FALSE)</f>
        <v>侯忠生</v>
      </c>
      <c r="F7" s="9" t="str">
        <f>VLOOKUP(A7,[1]Sheet1!$A:$F,6,FALSE)</f>
        <v>电信学院</v>
      </c>
      <c r="G7" s="9" t="str">
        <f>VLOOKUP(A7,[1]Sheet1!$A:$G,7,FALSE)</f>
        <v>侯忠生</v>
      </c>
      <c r="H7" s="9" t="str">
        <f>VLOOKUP(A7,[1]Sheet1!$A:$J,8,FALSE)</f>
        <v>电信学院</v>
      </c>
      <c r="I7" s="9" t="str">
        <f>VLOOKUP(A7,[1]Sheet1!$A:$I,9,FALSE)</f>
        <v>侯忠生</v>
      </c>
      <c r="J7" s="9" t="str">
        <f>VLOOKUP(A7,[1]Sheet1!$A:$J,10,FALSE)</f>
        <v>电信学院</v>
      </c>
      <c r="K7" s="8" t="s">
        <v>72</v>
      </c>
      <c r="L7" s="8" t="s">
        <v>73</v>
      </c>
      <c r="M7" s="8" t="s">
        <v>74</v>
      </c>
      <c r="O7" s="8" t="s">
        <v>66</v>
      </c>
      <c r="P7" s="8" t="s">
        <v>76</v>
      </c>
      <c r="Q7" s="8" t="s">
        <v>77</v>
      </c>
      <c r="R7" s="8" t="s">
        <v>78</v>
      </c>
    </row>
    <row r="8" ht="27" hidden="1" spans="1:18">
      <c r="A8" s="8" t="s">
        <v>81</v>
      </c>
      <c r="B8" s="9" t="str">
        <f>VLOOKUP(A8,[1]Sheet1!$A:$B,2,FALSE)</f>
        <v>物理学</v>
      </c>
      <c r="C8" s="8" t="s">
        <v>85</v>
      </c>
      <c r="D8" s="10" t="str">
        <f t="shared" si="0"/>
        <v>2015</v>
      </c>
      <c r="E8" s="10" t="str">
        <f>VLOOKUP(A8,[1]Sheet1!$A:$I,5,FALSE)</f>
        <v>-</v>
      </c>
      <c r="F8" s="10" t="str">
        <f>VLOOKUP(A8,[1]Sheet1!$A:$F,6,FALSE)</f>
        <v>-</v>
      </c>
      <c r="G8" s="10" t="str">
        <f>VLOOKUP(A8,[1]Sheet1!$A:$G,7,FALSE)</f>
        <v>-</v>
      </c>
      <c r="H8" s="10" t="str">
        <f>VLOOKUP(A8,[1]Sheet1!$A:$J,8,FALSE)</f>
        <v>-</v>
      </c>
      <c r="I8" s="9" t="str">
        <f>VLOOKUP(A8,[1]Sheet1!$A:$I,9,FALSE)</f>
        <v>龚伟</v>
      </c>
      <c r="J8" s="9" t="str">
        <f>VLOOKUP(A8,[1]Sheet1!$A:$J,10,FALSE)</f>
        <v>物理工程
学院</v>
      </c>
      <c r="K8" s="8" t="s">
        <v>82</v>
      </c>
      <c r="L8" s="8" t="s">
        <v>83</v>
      </c>
      <c r="M8" s="8" t="s">
        <v>84</v>
      </c>
      <c r="O8" s="8" t="s">
        <v>86</v>
      </c>
      <c r="P8" s="8" t="s">
        <v>87</v>
      </c>
      <c r="Q8" s="8" t="s">
        <v>88</v>
      </c>
      <c r="R8" s="8" t="s">
        <v>89</v>
      </c>
    </row>
    <row r="9" ht="27" hidden="1" spans="1:18">
      <c r="A9" s="8" t="s">
        <v>93</v>
      </c>
      <c r="B9" s="9" t="str">
        <f>VLOOKUP(A9,[1]Sheet1!$A:$B,2,FALSE)</f>
        <v>工程学</v>
      </c>
      <c r="C9" s="8" t="s">
        <v>97</v>
      </c>
      <c r="D9" s="10" t="str">
        <f t="shared" si="0"/>
        <v>2020</v>
      </c>
      <c r="E9" s="10" t="str">
        <f>VLOOKUP(A9,[1]Sheet1!$A:$I,5,FALSE)</f>
        <v>-</v>
      </c>
      <c r="F9" s="10" t="str">
        <f>VLOOKUP(A9,[1]Sheet1!$A:$F,6,FALSE)</f>
        <v>-</v>
      </c>
      <c r="G9" s="10" t="str">
        <f>VLOOKUP(A9,[1]Sheet1!$A:$G,7,FALSE)</f>
        <v>-</v>
      </c>
      <c r="H9" s="10" t="str">
        <f>VLOOKUP(A9,[1]Sheet1!$A:$J,8,FALSE)</f>
        <v>-</v>
      </c>
      <c r="I9" s="9" t="str">
        <f>VLOOKUP(A9,[1]Sheet1!$A:$I,9,FALSE)</f>
        <v>丛润民</v>
      </c>
      <c r="J9" s="9" t="str">
        <f>VLOOKUP(A9,[1]Sheet1!$A:$J,10,FALSE)</f>
        <v>计算机
学院</v>
      </c>
      <c r="K9" s="8" t="s">
        <v>94</v>
      </c>
      <c r="L9" s="8" t="s">
        <v>95</v>
      </c>
      <c r="M9" s="8" t="s">
        <v>96</v>
      </c>
      <c r="O9" s="8" t="s">
        <v>98</v>
      </c>
      <c r="P9" s="8" t="s">
        <v>99</v>
      </c>
      <c r="Q9" s="8" t="s">
        <v>100</v>
      </c>
      <c r="R9" s="8" t="s">
        <v>101</v>
      </c>
    </row>
    <row r="10" ht="27" hidden="1" spans="1:18">
      <c r="A10" s="8" t="s">
        <v>105</v>
      </c>
      <c r="B10" s="9" t="str">
        <f>VLOOKUP(A10,[1]Sheet1!$A:$B,2,FALSE)</f>
        <v>材料
科学</v>
      </c>
      <c r="C10" s="8" t="s">
        <v>108</v>
      </c>
      <c r="D10" s="10" t="str">
        <f t="shared" si="0"/>
        <v>2018</v>
      </c>
      <c r="E10" s="9" t="str">
        <f>VLOOKUP(A10,[1]Sheet1!$A:$I,5,FALSE)</f>
        <v>张福俊</v>
      </c>
      <c r="F10" s="9" t="str">
        <f>VLOOKUP(A10,[1]Sheet1!$A:$F,6,FALSE)</f>
        <v>物理工程
学院</v>
      </c>
      <c r="G10" s="10" t="str">
        <f>VLOOKUP(A10,[1]Sheet1!$A:$G,7,FALSE)</f>
        <v>-</v>
      </c>
      <c r="H10" s="10" t="str">
        <f>VLOOKUP(A10,[1]Sheet1!$A:$J,8,FALSE)</f>
        <v>-</v>
      </c>
      <c r="I10" s="9" t="str">
        <f>VLOOKUP(A10,[1]Sheet1!$A:$I,9,FALSE)</f>
        <v>张福俊</v>
      </c>
      <c r="J10" s="9" t="str">
        <f>VLOOKUP(A10,[1]Sheet1!$A:$J,10,FALSE)</f>
        <v>物理工程
学院</v>
      </c>
      <c r="K10" s="8" t="s">
        <v>106</v>
      </c>
      <c r="L10" s="8" t="s">
        <v>107</v>
      </c>
      <c r="M10" s="8" t="s">
        <v>64</v>
      </c>
      <c r="O10" s="8" t="s">
        <v>44</v>
      </c>
      <c r="P10" s="8" t="s">
        <v>109</v>
      </c>
      <c r="Q10" s="8" t="s">
        <v>110</v>
      </c>
      <c r="R10" s="8" t="s">
        <v>111</v>
      </c>
    </row>
    <row r="11" ht="27" hidden="1" spans="1:18">
      <c r="A11" s="11" t="s">
        <v>1986</v>
      </c>
      <c r="B11" s="9" t="str">
        <f>VLOOKUP(A11,[1]Sheet1!$A:$B,2,FALSE)</f>
        <v>化学</v>
      </c>
      <c r="C11" s="8" t="s">
        <v>1305</v>
      </c>
      <c r="D11" s="10" t="str">
        <f t="shared" si="0"/>
        <v>2016</v>
      </c>
      <c r="E11" s="9" t="str">
        <f>VLOOKUP(A11,[1]Sheet1!$A:$I,5,FALSE)</f>
        <v>张福俊</v>
      </c>
      <c r="F11" s="9" t="str">
        <f>VLOOKUP(A11,[1]Sheet1!$A:$F,6,FALSE)</f>
        <v>物理工程
学院</v>
      </c>
      <c r="G11" s="9" t="str">
        <f>VLOOKUP(A11,[1]Sheet1!$A:$G,7,FALSE)</f>
        <v>徐春雨</v>
      </c>
      <c r="H11" s="9" t="str">
        <f>VLOOKUP(A11,[1]Sheet1!$A:$J,8,FALSE)</f>
        <v>物理工程
学院</v>
      </c>
      <c r="I11" s="9" t="str">
        <f>VLOOKUP(A11,[1]Sheet1!$A:$I,9,FALSE)</f>
        <v>张福俊</v>
      </c>
      <c r="J11" s="9" t="str">
        <f>VLOOKUP(A11,[1]Sheet1!$A:$J,10,FALSE)</f>
        <v>物理工程
学院</v>
      </c>
      <c r="K11" s="8" t="s">
        <v>1303</v>
      </c>
      <c r="L11" s="8" t="s">
        <v>1304</v>
      </c>
      <c r="M11" s="8" t="s">
        <v>31</v>
      </c>
      <c r="O11" s="8" t="s">
        <v>119</v>
      </c>
      <c r="P11" s="8" t="s">
        <v>120</v>
      </c>
      <c r="Q11" s="8" t="s">
        <v>121</v>
      </c>
      <c r="R11" s="8" t="s">
        <v>36</v>
      </c>
    </row>
    <row r="12" ht="27" hidden="1" spans="1:18">
      <c r="A12" s="11" t="s">
        <v>1987</v>
      </c>
      <c r="B12" s="9" t="str">
        <f>VLOOKUP(A12,[1]Sheet1!$A:$B,2,FALSE)</f>
        <v>工程学</v>
      </c>
      <c r="C12" s="8" t="s">
        <v>657</v>
      </c>
      <c r="D12" s="10" t="str">
        <f t="shared" si="0"/>
        <v>2018</v>
      </c>
      <c r="E12" s="9" t="str">
        <f>VLOOKUP(A12,[1]Sheet1!$A:$I,5,FALSE)</f>
        <v>杨欣</v>
      </c>
      <c r="F12" s="9" t="str">
        <f>VLOOKUP(A12,[1]Sheet1!$A:$F,6,FALSE)</f>
        <v>国重</v>
      </c>
      <c r="G12" s="9" t="str">
        <f>VLOOKUP(A12,[1]Sheet1!$A:$G,7,FALSE)</f>
        <v>杨欣</v>
      </c>
      <c r="H12" s="9" t="str">
        <f>VLOOKUP(A12,[1]Sheet1!$A:$J,8,FALSE)</f>
        <v>国重</v>
      </c>
      <c r="I12" s="9" t="str">
        <f>VLOOKUP(A12,[1]Sheet1!$A:$I,9,FALSE)</f>
        <v>杨欣</v>
      </c>
      <c r="J12" s="9" t="str">
        <f>VLOOKUP(A12,[1]Sheet1!$A:$J,10,FALSE)</f>
        <v>国重</v>
      </c>
      <c r="K12" s="8" t="s">
        <v>663</v>
      </c>
      <c r="L12" s="8" t="s">
        <v>664</v>
      </c>
      <c r="M12" s="8" t="s">
        <v>96</v>
      </c>
      <c r="O12" s="8" t="s">
        <v>44</v>
      </c>
      <c r="P12" s="8" t="s">
        <v>156</v>
      </c>
      <c r="Q12" s="8" t="s">
        <v>157</v>
      </c>
      <c r="R12" s="8" t="s">
        <v>111</v>
      </c>
    </row>
    <row r="13" ht="27" hidden="1" spans="1:18">
      <c r="A13" s="12" t="s">
        <v>1988</v>
      </c>
      <c r="B13" s="9" t="str">
        <f>VLOOKUP(A13,[1]Sheet1!$A:$B,2,FALSE)</f>
        <v>材料科学</v>
      </c>
      <c r="C13" s="8" t="s">
        <v>405</v>
      </c>
      <c r="D13" s="10" t="str">
        <f t="shared" si="0"/>
        <v>2015</v>
      </c>
      <c r="E13" s="9" t="str">
        <f>VLOOKUP(A13,[1]Sheet1!$A:$I,5,FALSE)</f>
        <v>王智
张福俊</v>
      </c>
      <c r="F13" s="9" t="str">
        <f>VLOOKUP(A13,[1]Sheet1!$A:$F,6,FALSE)</f>
        <v>物理工程
学院</v>
      </c>
      <c r="G13" s="9" t="str">
        <f>VLOOKUP(A13,[1]Sheet1!$A:$G,7,FALSE)</f>
        <v>胡拯豪</v>
      </c>
      <c r="H13" s="9" t="str">
        <f>VLOOKUP(A13,[1]Sheet1!$A:$J,8,FALSE)</f>
        <v>物理工程
学院</v>
      </c>
      <c r="I13" s="9" t="str">
        <f>VLOOKUP(A13,[1]Sheet1!$A:$I,9,FALSE)</f>
        <v>王智
张福俊</v>
      </c>
      <c r="J13" s="9" t="str">
        <f>VLOOKUP(A13,[1]Sheet1!$A:$J,10,FALSE)</f>
        <v>物理工程
学院</v>
      </c>
      <c r="K13" s="8" t="s">
        <v>403</v>
      </c>
      <c r="L13" s="8" t="s">
        <v>404</v>
      </c>
      <c r="M13" s="8" t="s">
        <v>64</v>
      </c>
      <c r="O13" s="8" t="s">
        <v>173</v>
      </c>
      <c r="P13" s="8" t="s">
        <v>174</v>
      </c>
      <c r="Q13" s="8" t="s">
        <v>175</v>
      </c>
      <c r="R13" s="8" t="s">
        <v>89</v>
      </c>
    </row>
    <row r="14" spans="1:18">
      <c r="A14" s="12" t="s">
        <v>1922</v>
      </c>
      <c r="B14" s="10" t="e">
        <f>VLOOKUP(A14,[1]Sheet1!$A:$B,2,FALSE)</f>
        <v>#N/A</v>
      </c>
      <c r="C14" s="8" t="s">
        <v>1894</v>
      </c>
      <c r="D14" s="10" t="str">
        <f t="shared" si="0"/>
        <v>2019</v>
      </c>
      <c r="E14" s="10" t="e">
        <f>VLOOKUP(A14,[1]Sheet1!$A:$I,5,FALSE)</f>
        <v>#N/A</v>
      </c>
      <c r="F14" s="10" t="e">
        <f>VLOOKUP(A14,[1]Sheet1!$A:$F,6,FALSE)</f>
        <v>#N/A</v>
      </c>
      <c r="G14" s="10" t="e">
        <f>VLOOKUP(A14,[1]Sheet1!$A:$G,7,FALSE)</f>
        <v>#N/A</v>
      </c>
      <c r="H14" s="10" t="e">
        <f>VLOOKUP(A14,[1]Sheet1!$A:$J,8,FALSE)</f>
        <v>#N/A</v>
      </c>
      <c r="I14" s="10" t="e">
        <f>VLOOKUP(A14,[1]Sheet1!$A:$I,9,FALSE)</f>
        <v>#N/A</v>
      </c>
      <c r="J14" s="10" t="e">
        <f>VLOOKUP(A14,[1]Sheet1!$A:$J,10,FALSE)</f>
        <v>#N/A</v>
      </c>
      <c r="K14" s="8" t="s">
        <v>1923</v>
      </c>
      <c r="L14" s="8" t="s">
        <v>1924</v>
      </c>
      <c r="M14" s="8" t="s">
        <v>96</v>
      </c>
      <c r="O14" s="8" t="s">
        <v>44</v>
      </c>
      <c r="P14" s="8" t="s">
        <v>191</v>
      </c>
      <c r="Q14" s="8" t="s">
        <v>157</v>
      </c>
      <c r="R14" s="8" t="s">
        <v>148</v>
      </c>
    </row>
    <row r="15" spans="1:18">
      <c r="A15" s="12" t="s">
        <v>1129</v>
      </c>
      <c r="B15" s="10" t="e">
        <f>VLOOKUP(A15,[1]Sheet1!$A:$B,2,FALSE)</f>
        <v>#N/A</v>
      </c>
      <c r="C15" s="8" t="s">
        <v>1119</v>
      </c>
      <c r="D15" s="10" t="str">
        <f t="shared" si="0"/>
        <v>2016</v>
      </c>
      <c r="E15" s="10" t="e">
        <f>VLOOKUP(A15,[1]Sheet1!$A:$I,5,FALSE)</f>
        <v>#N/A</v>
      </c>
      <c r="F15" s="10" t="e">
        <f>VLOOKUP(A15,[1]Sheet1!$A:$F,6,FALSE)</f>
        <v>#N/A</v>
      </c>
      <c r="G15" s="10" t="e">
        <f>VLOOKUP(A15,[1]Sheet1!$A:$G,7,FALSE)</f>
        <v>#N/A</v>
      </c>
      <c r="H15" s="10" t="e">
        <f>VLOOKUP(A15,[1]Sheet1!$A:$J,8,FALSE)</f>
        <v>#N/A</v>
      </c>
      <c r="I15" s="10" t="e">
        <f>VLOOKUP(A15,[1]Sheet1!$A:$I,9,FALSE)</f>
        <v>#N/A</v>
      </c>
      <c r="J15" s="10" t="e">
        <f>VLOOKUP(A15,[1]Sheet1!$A:$J,10,FALSE)</f>
        <v>#N/A</v>
      </c>
      <c r="K15" s="8" t="s">
        <v>1130</v>
      </c>
      <c r="L15" s="8" t="s">
        <v>1131</v>
      </c>
      <c r="M15" s="8" t="s">
        <v>96</v>
      </c>
      <c r="O15" s="8" t="s">
        <v>33</v>
      </c>
      <c r="P15" s="8" t="s">
        <v>199</v>
      </c>
      <c r="Q15" s="8" t="s">
        <v>200</v>
      </c>
      <c r="R15" s="8" t="s">
        <v>36</v>
      </c>
    </row>
    <row r="16" spans="1:18">
      <c r="A16" s="12" t="s">
        <v>1915</v>
      </c>
      <c r="B16" s="10" t="e">
        <f>VLOOKUP(A16,[1]Sheet1!$A:$B,2,FALSE)</f>
        <v>#N/A</v>
      </c>
      <c r="C16" s="8" t="s">
        <v>1894</v>
      </c>
      <c r="D16" s="10" t="str">
        <f t="shared" si="0"/>
        <v>2013</v>
      </c>
      <c r="E16" s="10" t="e">
        <f>VLOOKUP(A16,[1]Sheet1!$A:$I,5,FALSE)</f>
        <v>#N/A</v>
      </c>
      <c r="F16" s="10" t="e">
        <f>VLOOKUP(A16,[1]Sheet1!$A:$F,6,FALSE)</f>
        <v>#N/A</v>
      </c>
      <c r="G16" s="10" t="e">
        <f>VLOOKUP(A16,[1]Sheet1!$A:$G,7,FALSE)</f>
        <v>#N/A</v>
      </c>
      <c r="H16" s="10" t="e">
        <f>VLOOKUP(A16,[1]Sheet1!$A:$J,8,FALSE)</f>
        <v>#N/A</v>
      </c>
      <c r="I16" s="10" t="e">
        <f>VLOOKUP(A16,[1]Sheet1!$A:$I,9,FALSE)</f>
        <v>#N/A</v>
      </c>
      <c r="J16" s="10" t="e">
        <f>VLOOKUP(A16,[1]Sheet1!$A:$J,10,FALSE)</f>
        <v>#N/A</v>
      </c>
      <c r="K16" s="8" t="s">
        <v>1916</v>
      </c>
      <c r="L16" s="8" t="s">
        <v>1917</v>
      </c>
      <c r="M16" s="8" t="s">
        <v>96</v>
      </c>
      <c r="O16" s="8" t="s">
        <v>66</v>
      </c>
      <c r="P16" s="8" t="s">
        <v>215</v>
      </c>
      <c r="Q16" s="8" t="s">
        <v>216</v>
      </c>
      <c r="R16" s="8" t="s">
        <v>78</v>
      </c>
    </row>
    <row r="17" spans="1:18">
      <c r="A17" s="12" t="s">
        <v>1757</v>
      </c>
      <c r="B17" s="10" t="e">
        <f>VLOOKUP(A17,[1]Sheet1!$A:$B,2,FALSE)</f>
        <v>#N/A</v>
      </c>
      <c r="C17" s="8" t="s">
        <v>1760</v>
      </c>
      <c r="D17" s="10" t="str">
        <f t="shared" si="0"/>
        <v>2015</v>
      </c>
      <c r="E17" s="10" t="e">
        <f>VLOOKUP(A17,[1]Sheet1!$A:$I,5,FALSE)</f>
        <v>#N/A</v>
      </c>
      <c r="F17" s="10" t="e">
        <f>VLOOKUP(A17,[1]Sheet1!$A:$F,6,FALSE)</f>
        <v>#N/A</v>
      </c>
      <c r="G17" s="10" t="e">
        <f>VLOOKUP(A17,[1]Sheet1!$A:$G,7,FALSE)</f>
        <v>#N/A</v>
      </c>
      <c r="H17" s="10" t="e">
        <f>VLOOKUP(A17,[1]Sheet1!$A:$J,8,FALSE)</f>
        <v>#N/A</v>
      </c>
      <c r="I17" s="10" t="e">
        <f>VLOOKUP(A17,[1]Sheet1!$A:$I,9,FALSE)</f>
        <v>#N/A</v>
      </c>
      <c r="J17" s="10" t="e">
        <f>VLOOKUP(A17,[1]Sheet1!$A:$J,10,FALSE)</f>
        <v>#N/A</v>
      </c>
      <c r="K17" s="8" t="s">
        <v>1758</v>
      </c>
      <c r="L17" s="8" t="s">
        <v>1759</v>
      </c>
      <c r="M17" s="8" t="s">
        <v>31</v>
      </c>
      <c r="O17" s="8" t="s">
        <v>66</v>
      </c>
      <c r="P17" s="8" t="s">
        <v>224</v>
      </c>
      <c r="Q17" s="8" t="s">
        <v>225</v>
      </c>
      <c r="R17" s="8" t="s">
        <v>89</v>
      </c>
    </row>
    <row r="18" spans="1:18">
      <c r="A18" s="12" t="s">
        <v>1023</v>
      </c>
      <c r="B18" s="10" t="e">
        <f>VLOOKUP(A18,[1]Sheet1!$A:$B,2,FALSE)</f>
        <v>#N/A</v>
      </c>
      <c r="C18" s="8" t="s">
        <v>1026</v>
      </c>
      <c r="D18" s="10" t="str">
        <f t="shared" si="0"/>
        <v>2019</v>
      </c>
      <c r="E18" s="10" t="e">
        <f>VLOOKUP(A18,[1]Sheet1!$A:$I,5,FALSE)</f>
        <v>#N/A</v>
      </c>
      <c r="F18" s="10" t="e">
        <f>VLOOKUP(A18,[1]Sheet1!$A:$F,6,FALSE)</f>
        <v>#N/A</v>
      </c>
      <c r="G18" s="10" t="e">
        <f>VLOOKUP(A18,[1]Sheet1!$A:$G,7,FALSE)</f>
        <v>#N/A</v>
      </c>
      <c r="H18" s="10" t="e">
        <f>VLOOKUP(A18,[1]Sheet1!$A:$J,8,FALSE)</f>
        <v>#N/A</v>
      </c>
      <c r="I18" s="10" t="e">
        <f>VLOOKUP(A18,[1]Sheet1!$A:$I,9,FALSE)</f>
        <v>#N/A</v>
      </c>
      <c r="J18" s="10" t="e">
        <f>VLOOKUP(A18,[1]Sheet1!$A:$J,10,FALSE)</f>
        <v>#N/A</v>
      </c>
      <c r="K18" s="8" t="s">
        <v>1024</v>
      </c>
      <c r="L18" s="8" t="s">
        <v>1025</v>
      </c>
      <c r="M18" s="8" t="s">
        <v>96</v>
      </c>
      <c r="O18" s="8" t="s">
        <v>66</v>
      </c>
      <c r="P18" s="8" t="s">
        <v>241</v>
      </c>
      <c r="Q18" s="8" t="s">
        <v>242</v>
      </c>
      <c r="R18" s="8" t="s">
        <v>148</v>
      </c>
    </row>
    <row r="19" spans="1:18">
      <c r="A19" s="12" t="s">
        <v>1001</v>
      </c>
      <c r="B19" s="10" t="e">
        <f>VLOOKUP(A19,[1]Sheet1!$A:$B,2,FALSE)</f>
        <v>#N/A</v>
      </c>
      <c r="C19" s="8" t="s">
        <v>995</v>
      </c>
      <c r="D19" s="10" t="str">
        <f t="shared" si="0"/>
        <v>2016</v>
      </c>
      <c r="E19" s="10" t="e">
        <f>VLOOKUP(A19,[1]Sheet1!$A:$I,5,FALSE)</f>
        <v>#N/A</v>
      </c>
      <c r="F19" s="10" t="e">
        <f>VLOOKUP(A19,[1]Sheet1!$A:$F,6,FALSE)</f>
        <v>#N/A</v>
      </c>
      <c r="G19" s="10" t="e">
        <f>VLOOKUP(A19,[1]Sheet1!$A:$G,7,FALSE)</f>
        <v>#N/A</v>
      </c>
      <c r="H19" s="10" t="e">
        <f>VLOOKUP(A19,[1]Sheet1!$A:$J,8,FALSE)</f>
        <v>#N/A</v>
      </c>
      <c r="I19" s="10" t="e">
        <f>VLOOKUP(A19,[1]Sheet1!$A:$I,9,FALSE)</f>
        <v>#N/A</v>
      </c>
      <c r="J19" s="10" t="e">
        <f>VLOOKUP(A19,[1]Sheet1!$A:$J,10,FALSE)</f>
        <v>#N/A</v>
      </c>
      <c r="K19" s="8" t="s">
        <v>1002</v>
      </c>
      <c r="L19" s="8" t="s">
        <v>1003</v>
      </c>
      <c r="M19" s="8" t="s">
        <v>96</v>
      </c>
      <c r="O19" s="8" t="s">
        <v>249</v>
      </c>
      <c r="P19" s="8" t="s">
        <v>250</v>
      </c>
      <c r="Q19" s="8" t="s">
        <v>251</v>
      </c>
      <c r="R19" s="8" t="s">
        <v>36</v>
      </c>
    </row>
    <row r="20" spans="1:18">
      <c r="A20" s="12" t="s">
        <v>1745</v>
      </c>
      <c r="B20" s="10" t="e">
        <f>VLOOKUP(A20,[1]Sheet1!$A:$B,2,FALSE)</f>
        <v>#N/A</v>
      </c>
      <c r="C20" s="8" t="s">
        <v>1740</v>
      </c>
      <c r="D20" s="10" t="str">
        <f t="shared" si="0"/>
        <v>2017</v>
      </c>
      <c r="E20" s="10" t="e">
        <f>VLOOKUP(A20,[1]Sheet1!$A:$I,5,FALSE)</f>
        <v>#N/A</v>
      </c>
      <c r="F20" s="10" t="e">
        <f>VLOOKUP(A20,[1]Sheet1!$A:$F,6,FALSE)</f>
        <v>#N/A</v>
      </c>
      <c r="G20" s="10" t="e">
        <f>VLOOKUP(A20,[1]Sheet1!$A:$G,7,FALSE)</f>
        <v>#N/A</v>
      </c>
      <c r="H20" s="10" t="e">
        <f>VLOOKUP(A20,[1]Sheet1!$A:$J,8,FALSE)</f>
        <v>#N/A</v>
      </c>
      <c r="I20" s="10" t="e">
        <f>VLOOKUP(A20,[1]Sheet1!$A:$I,9,FALSE)</f>
        <v>#N/A</v>
      </c>
      <c r="J20" s="10" t="e">
        <f>VLOOKUP(A20,[1]Sheet1!$A:$J,10,FALSE)</f>
        <v>#N/A</v>
      </c>
      <c r="K20" s="8" t="s">
        <v>1746</v>
      </c>
      <c r="L20" s="8" t="s">
        <v>1747</v>
      </c>
      <c r="M20" s="8" t="s">
        <v>96</v>
      </c>
      <c r="O20" s="8" t="s">
        <v>66</v>
      </c>
      <c r="P20" s="8" t="s">
        <v>258</v>
      </c>
      <c r="Q20" s="8" t="s">
        <v>259</v>
      </c>
      <c r="R20" s="8" t="s">
        <v>47</v>
      </c>
    </row>
    <row r="21" ht="27" hidden="1" spans="1:18">
      <c r="A21" s="8" t="s">
        <v>262</v>
      </c>
      <c r="B21" s="9" t="str">
        <f>VLOOKUP(A21,[1]Sheet1!$A:$B,2,FALSE)</f>
        <v>工程学</v>
      </c>
      <c r="C21" s="8" t="s">
        <v>265</v>
      </c>
      <c r="D21" s="10" t="str">
        <f t="shared" si="0"/>
        <v>2017</v>
      </c>
      <c r="E21" s="10" t="str">
        <f>VLOOKUP(A21,[1]Sheet1!$A:$I,5,FALSE)</f>
        <v>-</v>
      </c>
      <c r="F21" s="10" t="str">
        <f>VLOOKUP(A21,[1]Sheet1!$A:$F,6,FALSE)</f>
        <v>-</v>
      </c>
      <c r="G21" s="10" t="str">
        <f>VLOOKUP(A21,[1]Sheet1!$A:$G,7,FALSE)</f>
        <v>-</v>
      </c>
      <c r="H21" s="10" t="str">
        <f>VLOOKUP(A21,[1]Sheet1!$A:$J,8,FALSE)</f>
        <v>-</v>
      </c>
      <c r="I21" s="9" t="str">
        <f>VLOOKUP(A21,[1]Sheet1!$A:$I,9,FALSE)</f>
        <v>张彩萍</v>
      </c>
      <c r="J21" s="9" t="str">
        <f>VLOOKUP(A21,[1]Sheet1!$A:$J,10,FALSE)</f>
        <v>电气学院</v>
      </c>
      <c r="K21" s="8" t="s">
        <v>263</v>
      </c>
      <c r="L21" s="8" t="s">
        <v>264</v>
      </c>
      <c r="M21" s="8" t="s">
        <v>96</v>
      </c>
      <c r="O21" s="8" t="s">
        <v>266</v>
      </c>
      <c r="P21" s="8" t="s">
        <v>267</v>
      </c>
      <c r="Q21" s="8" t="s">
        <v>268</v>
      </c>
      <c r="R21" s="8" t="s">
        <v>47</v>
      </c>
    </row>
    <row r="22" hidden="1" spans="1:18">
      <c r="A22" s="11" t="s">
        <v>1989</v>
      </c>
      <c r="B22" s="9" t="str">
        <f>VLOOKUP(A22,[1]Sheet1!$A:$B,2,FALSE)</f>
        <v>数学</v>
      </c>
      <c r="C22" s="8" t="s">
        <v>1041</v>
      </c>
      <c r="D22" s="10" t="str">
        <f t="shared" si="0"/>
        <v>2020</v>
      </c>
      <c r="E22" s="9" t="str">
        <f>VLOOKUP(A22,[1]Sheet1!$A:$I,5,FALSE)</f>
        <v>吕兴</v>
      </c>
      <c r="F22" s="9" t="str">
        <f>VLOOKUP(A22,[1]Sheet1!$A:$F,6,FALSE)</f>
        <v>数统学院</v>
      </c>
      <c r="G22" s="9" t="str">
        <f>VLOOKUP(A22,[1]Sheet1!$A:$G,7,FALSE)</f>
        <v>吕兴</v>
      </c>
      <c r="H22" s="9" t="str">
        <f>VLOOKUP(A22,[1]Sheet1!$A:$J,8,FALSE)</f>
        <v>数统学院</v>
      </c>
      <c r="I22" s="9" t="str">
        <f>VLOOKUP(A22,[1]Sheet1!$A:$I,9,FALSE)</f>
        <v>吕兴</v>
      </c>
      <c r="J22" s="9" t="str">
        <f>VLOOKUP(A22,[1]Sheet1!$A:$J,10,FALSE)</f>
        <v>数统学院</v>
      </c>
      <c r="K22" s="8" t="s">
        <v>1039</v>
      </c>
      <c r="L22" s="8" t="s">
        <v>1040</v>
      </c>
      <c r="M22" s="8" t="s">
        <v>363</v>
      </c>
      <c r="O22" s="8" t="s">
        <v>275</v>
      </c>
      <c r="P22" s="8" t="s">
        <v>276</v>
      </c>
      <c r="Q22" s="8" t="s">
        <v>277</v>
      </c>
      <c r="R22" s="8" t="s">
        <v>101</v>
      </c>
    </row>
    <row r="23" ht="27" hidden="1" spans="1:18">
      <c r="A23" s="11" t="s">
        <v>1990</v>
      </c>
      <c r="B23" s="9" t="str">
        <f>VLOOKUP(A23,[1]Sheet1!$A:$B,2,FALSE)</f>
        <v>工程学</v>
      </c>
      <c r="C23" s="8" t="s">
        <v>1056</v>
      </c>
      <c r="D23" s="10" t="str">
        <f t="shared" si="0"/>
        <v>2014</v>
      </c>
      <c r="E23" s="9" t="str">
        <f>VLOOKUP(A23,[1]Sheet1!$A:$I,5,FALSE)</f>
        <v>刘志亮
秦勇</v>
      </c>
      <c r="F23" s="9" t="str">
        <f>VLOOKUP(A23,[1]Sheet1!$A:$F,6,FALSE)</f>
        <v>国重</v>
      </c>
      <c r="G23" s="10" t="str">
        <f>VLOOKUP(A23,[1]Sheet1!$A:$G,7,FALSE)</f>
        <v>-</v>
      </c>
      <c r="H23" s="10" t="str">
        <f>VLOOKUP(A23,[1]Sheet1!$A:$J,8,FALSE)</f>
        <v>-</v>
      </c>
      <c r="I23" s="9" t="str">
        <f>VLOOKUP(A23,[1]Sheet1!$A:$I,9,FALSE)</f>
        <v>刘志亮
秦勇</v>
      </c>
      <c r="J23" s="9" t="str">
        <f>VLOOKUP(A23,[1]Sheet1!$A:$J,10,FALSE)</f>
        <v>国重</v>
      </c>
      <c r="K23" s="8" t="s">
        <v>1054</v>
      </c>
      <c r="L23" s="8" t="s">
        <v>1055</v>
      </c>
      <c r="M23" s="8" t="s">
        <v>96</v>
      </c>
      <c r="O23" s="8" t="s">
        <v>66</v>
      </c>
      <c r="P23" s="8" t="s">
        <v>293</v>
      </c>
      <c r="Q23" s="8" t="s">
        <v>294</v>
      </c>
      <c r="R23" s="8" t="s">
        <v>24</v>
      </c>
    </row>
    <row r="24" ht="40.5" hidden="1" spans="1:18">
      <c r="A24" s="11" t="s">
        <v>1991</v>
      </c>
      <c r="B24" s="9" t="str">
        <f>VLOOKUP(A24,[1]Sheet1!$A:$B,2,FALSE)</f>
        <v>计算机科
学</v>
      </c>
      <c r="C24" s="8" t="s">
        <v>657</v>
      </c>
      <c r="D24" s="10" t="str">
        <f t="shared" si="0"/>
        <v>2018</v>
      </c>
      <c r="E24" s="10" t="str">
        <f>VLOOKUP(A24,[1]Sheet1!$A:$I,5,FALSE)</f>
        <v>-</v>
      </c>
      <c r="F24" s="10" t="str">
        <f>VLOOKUP(A24,[1]Sheet1!$A:$F,6,FALSE)</f>
        <v>-</v>
      </c>
      <c r="G24" s="9" t="str">
        <f>VLOOKUP(A24,[1]Sheet1!$A:$G,7,FALSE)</f>
        <v>孙宇星</v>
      </c>
      <c r="H24" s="9" t="str">
        <f>VLOOKUP(A24,[1]Sheet1!$A:$J,8,FALSE)</f>
        <v>交通运输
学院</v>
      </c>
      <c r="I24" s="9" t="str">
        <f>VLOOKUP(A24,[1]Sheet1!$A:$I,9,FALSE)</f>
        <v>孙宇星</v>
      </c>
      <c r="J24" s="9" t="str">
        <f>VLOOKUP(A24,[1]Sheet1!$A:$J,10,FALSE)</f>
        <v>交通运输
学院</v>
      </c>
      <c r="K24" s="8" t="s">
        <v>655</v>
      </c>
      <c r="L24" s="8" t="s">
        <v>656</v>
      </c>
      <c r="M24" s="8" t="s">
        <v>74</v>
      </c>
      <c r="O24" s="8" t="s">
        <v>309</v>
      </c>
      <c r="P24" s="8" t="s">
        <v>310</v>
      </c>
      <c r="Q24" s="8" t="s">
        <v>311</v>
      </c>
      <c r="R24" s="8" t="s">
        <v>111</v>
      </c>
    </row>
    <row r="25" ht="27" hidden="1" spans="1:18">
      <c r="A25" s="11" t="s">
        <v>1992</v>
      </c>
      <c r="B25" s="9" t="str">
        <f>VLOOKUP(A25,[1]Sheet1!$A:$B,2,FALSE)</f>
        <v>工程学</v>
      </c>
      <c r="C25" s="8" t="s">
        <v>536</v>
      </c>
      <c r="D25" s="10" t="str">
        <f t="shared" si="0"/>
        <v>2020</v>
      </c>
      <c r="E25" s="10" t="str">
        <f>VLOOKUP(A25,[1]Sheet1!$A:$I,5,FALSE)</f>
        <v>-</v>
      </c>
      <c r="F25" s="10" t="str">
        <f>VLOOKUP(A25,[1]Sheet1!$A:$F,6,FALSE)</f>
        <v>-</v>
      </c>
      <c r="G25" s="10" t="str">
        <f>VLOOKUP(A25,[1]Sheet1!$A:$G,7,FALSE)</f>
        <v>-</v>
      </c>
      <c r="H25" s="10" t="str">
        <f>VLOOKUP(A25,[1]Sheet1!$A:$J,8,FALSE)</f>
        <v>-</v>
      </c>
      <c r="I25" s="9" t="str">
        <f>VLOOKUP(A25,[1]Sheet1!$A:$I,9,FALSE)</f>
        <v>卢  啸</v>
      </c>
      <c r="J25" s="9" t="str">
        <f>VLOOKUP(A25,[1]Sheet1!$A:$J,10,FALSE)</f>
        <v>土建学院</v>
      </c>
      <c r="K25" s="8" t="s">
        <v>558</v>
      </c>
      <c r="L25" s="8" t="s">
        <v>559</v>
      </c>
      <c r="M25" s="8" t="s">
        <v>96</v>
      </c>
      <c r="O25" s="8" t="s">
        <v>345</v>
      </c>
      <c r="P25" s="8" t="s">
        <v>346</v>
      </c>
      <c r="Q25" s="8" t="s">
        <v>347</v>
      </c>
      <c r="R25" s="8" t="s">
        <v>101</v>
      </c>
    </row>
    <row r="26" spans="1:18">
      <c r="A26" s="12" t="s">
        <v>1773</v>
      </c>
      <c r="B26" s="10" t="e">
        <f>VLOOKUP(A26,[1]Sheet1!$A:$B,2,FALSE)</f>
        <v>#N/A</v>
      </c>
      <c r="C26" s="8" t="s">
        <v>1768</v>
      </c>
      <c r="D26" s="10" t="str">
        <f t="shared" si="0"/>
        <v>2015</v>
      </c>
      <c r="E26" s="10" t="e">
        <f>VLOOKUP(A26,[1]Sheet1!$A:$I,5,FALSE)</f>
        <v>#N/A</v>
      </c>
      <c r="F26" s="10" t="e">
        <f>VLOOKUP(A26,[1]Sheet1!$A:$F,6,FALSE)</f>
        <v>#N/A</v>
      </c>
      <c r="G26" s="10" t="e">
        <f>VLOOKUP(A26,[1]Sheet1!$A:$G,7,FALSE)</f>
        <v>#N/A</v>
      </c>
      <c r="H26" s="10" t="e">
        <f>VLOOKUP(A26,[1]Sheet1!$A:$J,8,FALSE)</f>
        <v>#N/A</v>
      </c>
      <c r="I26" s="10" t="e">
        <f>VLOOKUP(A26,[1]Sheet1!$A:$I,9,FALSE)</f>
        <v>#N/A</v>
      </c>
      <c r="J26" s="10" t="e">
        <f>VLOOKUP(A26,[1]Sheet1!$A:$J,10,FALSE)</f>
        <v>#N/A</v>
      </c>
      <c r="K26" s="8" t="s">
        <v>1774</v>
      </c>
      <c r="L26" s="8" t="s">
        <v>1775</v>
      </c>
      <c r="M26" s="8" t="s">
        <v>370</v>
      </c>
      <c r="O26" s="8" t="s">
        <v>44</v>
      </c>
      <c r="P26" s="8" t="s">
        <v>364</v>
      </c>
      <c r="Q26" s="8" t="s">
        <v>157</v>
      </c>
      <c r="R26" s="8" t="s">
        <v>89</v>
      </c>
    </row>
    <row r="27" spans="1:18">
      <c r="A27" s="12" t="s">
        <v>1438</v>
      </c>
      <c r="B27" s="10" t="e">
        <f>VLOOKUP(A27,[1]Sheet1!$A:$B,2,FALSE)</f>
        <v>#N/A</v>
      </c>
      <c r="C27" s="8" t="s">
        <v>1426</v>
      </c>
      <c r="D27" s="10" t="str">
        <f t="shared" si="0"/>
        <v>2018</v>
      </c>
      <c r="E27" s="10" t="e">
        <f>VLOOKUP(A27,[1]Sheet1!$A:$I,5,FALSE)</f>
        <v>#N/A</v>
      </c>
      <c r="F27" s="10" t="e">
        <f>VLOOKUP(A27,[1]Sheet1!$A:$F,6,FALSE)</f>
        <v>#N/A</v>
      </c>
      <c r="G27" s="10" t="e">
        <f>VLOOKUP(A27,[1]Sheet1!$A:$G,7,FALSE)</f>
        <v>#N/A</v>
      </c>
      <c r="H27" s="10" t="e">
        <f>VLOOKUP(A27,[1]Sheet1!$A:$J,8,FALSE)</f>
        <v>#N/A</v>
      </c>
      <c r="I27" s="10" t="e">
        <f>VLOOKUP(A27,[1]Sheet1!$A:$I,9,FALSE)</f>
        <v>#N/A</v>
      </c>
      <c r="J27" s="10" t="e">
        <f>VLOOKUP(A27,[1]Sheet1!$A:$J,10,FALSE)</f>
        <v>#N/A</v>
      </c>
      <c r="K27" s="8" t="s">
        <v>1439</v>
      </c>
      <c r="L27" s="8" t="s">
        <v>1433</v>
      </c>
      <c r="M27" s="8" t="s">
        <v>96</v>
      </c>
      <c r="O27" s="8" t="s">
        <v>372</v>
      </c>
      <c r="P27" s="8" t="s">
        <v>373</v>
      </c>
      <c r="Q27" s="8" t="s">
        <v>374</v>
      </c>
      <c r="R27" s="8" t="s">
        <v>111</v>
      </c>
    </row>
    <row r="28" ht="40.5" hidden="1" spans="1:18">
      <c r="A28" s="11" t="s">
        <v>1993</v>
      </c>
      <c r="B28" s="9" t="str">
        <f>VLOOKUP(A28,[1]Sheet1!$A:$B,2,FALSE)</f>
        <v>工程学</v>
      </c>
      <c r="C28" s="8" t="s">
        <v>469</v>
      </c>
      <c r="D28" s="10" t="str">
        <f t="shared" si="0"/>
        <v>2020</v>
      </c>
      <c r="E28" s="9" t="str">
        <f>VLOOKUP(A28,[1]Sheet1!$A:$I,5,FALSE)</f>
        <v>宿帅</v>
      </c>
      <c r="F28" s="9" t="str">
        <f>VLOOKUP(A28,[1]Sheet1!$A:$F,6,FALSE)</f>
        <v>智慧高铁
系统前沿
科学中心</v>
      </c>
      <c r="G28" s="9" t="str">
        <f>VLOOKUP(A28,[1]Sheet1!$A:$G,7,FALSE)</f>
        <v>宿帅</v>
      </c>
      <c r="H28" s="9" t="str">
        <f>VLOOKUP(A28,[1]Sheet1!$A:$J,8,FALSE)</f>
        <v>智慧高铁
系统前沿
科学中心</v>
      </c>
      <c r="I28" s="9" t="str">
        <f>VLOOKUP(A28,[1]Sheet1!$A:$I,9,FALSE)</f>
        <v>宿帅</v>
      </c>
      <c r="J28" s="9" t="str">
        <f>VLOOKUP(A28,[1]Sheet1!$A:$J,10,FALSE)</f>
        <v>智慧高铁
系统前沿
科学中心</v>
      </c>
      <c r="K28" s="8" t="s">
        <v>475</v>
      </c>
      <c r="L28" s="8" t="s">
        <v>476</v>
      </c>
      <c r="M28" s="8" t="s">
        <v>96</v>
      </c>
      <c r="O28" s="8" t="s">
        <v>44</v>
      </c>
      <c r="P28" s="8" t="s">
        <v>382</v>
      </c>
      <c r="Q28" s="8" t="s">
        <v>383</v>
      </c>
      <c r="R28" s="8" t="s">
        <v>101</v>
      </c>
    </row>
    <row r="29" ht="27" hidden="1" spans="1:18">
      <c r="A29" s="11" t="s">
        <v>1994</v>
      </c>
      <c r="B29" s="9" t="str">
        <f>VLOOKUP(A29,[1]Sheet1!$A:$B,2,FALSE)</f>
        <v>工程学</v>
      </c>
      <c r="C29" s="8" t="s">
        <v>608</v>
      </c>
      <c r="D29" s="10" t="str">
        <f t="shared" si="0"/>
        <v>2016</v>
      </c>
      <c r="E29" s="9" t="str">
        <f>VLOOKUP(A29,[1]Sheet1!$A:$I,5,FALSE)</f>
        <v>杨欣</v>
      </c>
      <c r="F29" s="9" t="str">
        <f>VLOOKUP(A29,[1]Sheet1!$A:$F,6,FALSE)</f>
        <v>国重</v>
      </c>
      <c r="G29" s="9" t="str">
        <f>VLOOKUP(A29,[1]Sheet1!$A:$G,7,FALSE)</f>
        <v>杨欣</v>
      </c>
      <c r="H29" s="9" t="str">
        <f>VLOOKUP(A29,[1]Sheet1!$A:$J,8,FALSE)</f>
        <v>国重</v>
      </c>
      <c r="I29" s="9" t="str">
        <f>VLOOKUP(A29,[1]Sheet1!$A:$I,9,FALSE)</f>
        <v>杨欣</v>
      </c>
      <c r="J29" s="9" t="str">
        <f>VLOOKUP(A29,[1]Sheet1!$A:$J,10,FALSE)</f>
        <v>国重</v>
      </c>
      <c r="K29" s="8" t="s">
        <v>606</v>
      </c>
      <c r="L29" s="8" t="s">
        <v>607</v>
      </c>
      <c r="M29" s="8" t="s">
        <v>96</v>
      </c>
      <c r="O29" s="8" t="s">
        <v>397</v>
      </c>
      <c r="P29" s="8" t="s">
        <v>398</v>
      </c>
      <c r="Q29" s="8" t="s">
        <v>399</v>
      </c>
      <c r="R29" s="8" t="s">
        <v>36</v>
      </c>
    </row>
    <row r="30" hidden="1" spans="1:18">
      <c r="A30" s="11" t="s">
        <v>1995</v>
      </c>
      <c r="B30" s="9" t="str">
        <f>VLOOKUP(A30,[1]Sheet1!$A:$B,2,FALSE)</f>
        <v>数学</v>
      </c>
      <c r="C30" s="8" t="s">
        <v>1249</v>
      </c>
      <c r="D30" s="10" t="str">
        <f t="shared" si="0"/>
        <v>2015</v>
      </c>
      <c r="E30" s="9" t="str">
        <f>VLOOKUP(A30,[1]Sheet1!$A:$I,5,FALSE)</f>
        <v>吕兴</v>
      </c>
      <c r="F30" s="9" t="str">
        <f>VLOOKUP(A30,[1]Sheet1!$A:$F,6,FALSE)</f>
        <v>数统学院</v>
      </c>
      <c r="G30" s="9" t="str">
        <f>VLOOKUP(A30,[1]Sheet1!$A:$G,7,FALSE)</f>
        <v>陈思佳</v>
      </c>
      <c r="H30" s="9" t="str">
        <f>VLOOKUP(A30,[1]Sheet1!$A:$J,8,FALSE)</f>
        <v>数统学院</v>
      </c>
      <c r="I30" s="9" t="str">
        <f>VLOOKUP(A30,[1]Sheet1!$A:$I,9,FALSE)</f>
        <v>吕兴</v>
      </c>
      <c r="J30" s="9" t="str">
        <f>VLOOKUP(A30,[1]Sheet1!$A:$J,10,FALSE)</f>
        <v>数统学院</v>
      </c>
      <c r="K30" s="8" t="s">
        <v>1247</v>
      </c>
      <c r="L30" s="8" t="s">
        <v>1248</v>
      </c>
      <c r="M30" s="8" t="s">
        <v>363</v>
      </c>
      <c r="O30" s="8" t="s">
        <v>66</v>
      </c>
      <c r="P30" s="8" t="s">
        <v>413</v>
      </c>
      <c r="Q30" s="8" t="s">
        <v>414</v>
      </c>
      <c r="R30" s="8" t="s">
        <v>89</v>
      </c>
    </row>
    <row r="31" spans="1:18">
      <c r="A31" s="12" t="s">
        <v>1469</v>
      </c>
      <c r="B31" s="10" t="e">
        <f>VLOOKUP(A31,[1]Sheet1!$A:$B,2,FALSE)</f>
        <v>#N/A</v>
      </c>
      <c r="C31" s="8" t="s">
        <v>1472</v>
      </c>
      <c r="D31" s="10" t="str">
        <f t="shared" si="0"/>
        <v>2019</v>
      </c>
      <c r="E31" s="10" t="e">
        <f>VLOOKUP(A31,[1]Sheet1!$A:$I,5,FALSE)</f>
        <v>#N/A</v>
      </c>
      <c r="F31" s="10" t="e">
        <f>VLOOKUP(A31,[1]Sheet1!$A:$F,6,FALSE)</f>
        <v>#N/A</v>
      </c>
      <c r="G31" s="10" t="e">
        <f>VLOOKUP(A31,[1]Sheet1!$A:$G,7,FALSE)</f>
        <v>#N/A</v>
      </c>
      <c r="H31" s="10" t="e">
        <f>VLOOKUP(A31,[1]Sheet1!$A:$J,8,FALSE)</f>
        <v>#N/A</v>
      </c>
      <c r="I31" s="10" t="e">
        <f>VLOOKUP(A31,[1]Sheet1!$A:$I,9,FALSE)</f>
        <v>#N/A</v>
      </c>
      <c r="J31" s="10" t="e">
        <f>VLOOKUP(A31,[1]Sheet1!$A:$J,10,FALSE)</f>
        <v>#N/A</v>
      </c>
      <c r="K31" s="8" t="s">
        <v>1470</v>
      </c>
      <c r="L31" s="8" t="s">
        <v>1471</v>
      </c>
      <c r="M31" s="8" t="s">
        <v>64</v>
      </c>
      <c r="O31" s="8" t="s">
        <v>44</v>
      </c>
      <c r="P31" s="8" t="s">
        <v>431</v>
      </c>
      <c r="Q31" s="8" t="s">
        <v>432</v>
      </c>
      <c r="R31" s="8" t="s">
        <v>148</v>
      </c>
    </row>
    <row r="32" ht="27" hidden="1" spans="1:18">
      <c r="A32" s="11" t="s">
        <v>1996</v>
      </c>
      <c r="B32" s="9" t="str">
        <f>VLOOKUP(A32,[1]Sheet1!$A:$B,2,FALSE)</f>
        <v>材料
科学</v>
      </c>
      <c r="C32" s="8" t="s">
        <v>819</v>
      </c>
      <c r="D32" s="10" t="str">
        <f t="shared" si="0"/>
        <v>2018</v>
      </c>
      <c r="E32" s="9" t="str">
        <f>VLOOKUP(A32,[1]Sheet1!$A:$I,5,FALSE)</f>
        <v>张福俊</v>
      </c>
      <c r="F32" s="9" t="str">
        <f>VLOOKUP(A32,[1]Sheet1!$A:$F,6,FALSE)</f>
        <v>物理工程
学院</v>
      </c>
      <c r="G32" s="9" t="str">
        <f>VLOOKUP(A32,[1]Sheet1!$A:$G,7,FALSE)</f>
        <v>马晓玲</v>
      </c>
      <c r="H32" s="9" t="str">
        <f>VLOOKUP(A32,[1]Sheet1!$A:$J,8,FALSE)</f>
        <v>物理工程
学院</v>
      </c>
      <c r="I32" s="9" t="str">
        <f>VLOOKUP(A32,[1]Sheet1!$A:$I,9,FALSE)</f>
        <v>张福俊</v>
      </c>
      <c r="J32" s="9" t="str">
        <f>VLOOKUP(A32,[1]Sheet1!$A:$J,10,FALSE)</f>
        <v>物理工程
学院</v>
      </c>
      <c r="K32" s="8" t="s">
        <v>817</v>
      </c>
      <c r="L32" s="8" t="s">
        <v>818</v>
      </c>
      <c r="M32" s="8" t="s">
        <v>64</v>
      </c>
      <c r="O32" s="8" t="s">
        <v>44</v>
      </c>
      <c r="P32" s="8" t="s">
        <v>438</v>
      </c>
      <c r="Q32" s="8" t="s">
        <v>439</v>
      </c>
      <c r="R32" s="8" t="s">
        <v>111</v>
      </c>
    </row>
    <row r="33" spans="1:18">
      <c r="A33" s="12" t="s">
        <v>1673</v>
      </c>
      <c r="B33" s="10" t="e">
        <f>VLOOKUP(A33,[1]Sheet1!$A:$B,2,FALSE)</f>
        <v>#N/A</v>
      </c>
      <c r="C33" s="8" t="s">
        <v>1676</v>
      </c>
      <c r="D33" s="10" t="str">
        <f t="shared" si="0"/>
        <v>2013</v>
      </c>
      <c r="E33" s="10" t="e">
        <f>VLOOKUP(A33,[1]Sheet1!$A:$I,5,FALSE)</f>
        <v>#N/A</v>
      </c>
      <c r="F33" s="10" t="e">
        <f>VLOOKUP(A33,[1]Sheet1!$A:$F,6,FALSE)</f>
        <v>#N/A</v>
      </c>
      <c r="G33" s="10" t="e">
        <f>VLOOKUP(A33,[1]Sheet1!$A:$G,7,FALSE)</f>
        <v>#N/A</v>
      </c>
      <c r="H33" s="10" t="e">
        <f>VLOOKUP(A33,[1]Sheet1!$A:$J,8,FALSE)</f>
        <v>#N/A</v>
      </c>
      <c r="I33" s="10" t="e">
        <f>VLOOKUP(A33,[1]Sheet1!$A:$I,9,FALSE)</f>
        <v>#N/A</v>
      </c>
      <c r="J33" s="10" t="e">
        <f>VLOOKUP(A33,[1]Sheet1!$A:$J,10,FALSE)</f>
        <v>#N/A</v>
      </c>
      <c r="K33" s="8" t="s">
        <v>1674</v>
      </c>
      <c r="L33" s="8" t="s">
        <v>1675</v>
      </c>
      <c r="M33" s="8" t="s">
        <v>967</v>
      </c>
      <c r="O33" s="8" t="s">
        <v>44</v>
      </c>
      <c r="P33" s="8" t="s">
        <v>477</v>
      </c>
      <c r="Q33" s="8" t="s">
        <v>478</v>
      </c>
      <c r="R33" s="8" t="s">
        <v>78</v>
      </c>
    </row>
    <row r="34" ht="27" hidden="1" spans="1:18">
      <c r="A34" s="11" t="s">
        <v>1997</v>
      </c>
      <c r="B34" s="9" t="str">
        <f>VLOOKUP(A34,[1]Sheet1!$A:$B,2,FALSE)</f>
        <v>地球科学</v>
      </c>
      <c r="C34" s="8" t="s">
        <v>1480</v>
      </c>
      <c r="D34" s="10" t="str">
        <f t="shared" si="0"/>
        <v>2016</v>
      </c>
      <c r="E34" s="9" t="str">
        <f>VLOOKUP(A34,[1]Sheet1!$A:$I,5,FALSE)</f>
        <v>李旭</v>
      </c>
      <c r="F34" s="9" t="str">
        <f>VLOOKUP(A34,[1]Sheet1!$A:$F,6,FALSE)</f>
        <v>电信学院</v>
      </c>
      <c r="G34" s="10" t="str">
        <f>VLOOKUP(A34,[1]Sheet1!$A:$G,7,FALSE)</f>
        <v>-</v>
      </c>
      <c r="H34" s="10" t="str">
        <f>VLOOKUP(A34,[1]Sheet1!$A:$J,8,FALSE)</f>
        <v>-</v>
      </c>
      <c r="I34" s="9" t="str">
        <f>VLOOKUP(A34,[1]Sheet1!$A:$I,9,FALSE)</f>
        <v>李旭</v>
      </c>
      <c r="J34" s="9" t="str">
        <f>VLOOKUP(A34,[1]Sheet1!$A:$J,10,FALSE)</f>
        <v>电信学院</v>
      </c>
      <c r="K34" s="8" t="s">
        <v>1478</v>
      </c>
      <c r="L34" s="8" t="s">
        <v>1479</v>
      </c>
      <c r="M34" s="8" t="s">
        <v>967</v>
      </c>
      <c r="O34" s="8" t="s">
        <v>164</v>
      </c>
      <c r="P34" s="8" t="s">
        <v>485</v>
      </c>
      <c r="Q34" s="8" t="s">
        <v>486</v>
      </c>
      <c r="R34" s="8" t="s">
        <v>36</v>
      </c>
    </row>
    <row r="35" ht="27" hidden="1" spans="1:18">
      <c r="A35" s="11" t="s">
        <v>1998</v>
      </c>
      <c r="B35" s="9" t="str">
        <f>VLOOKUP(A35,[1]Sheet1!$A:$B,2,FALSE)</f>
        <v>工程学</v>
      </c>
      <c r="C35" s="8" t="s">
        <v>1564</v>
      </c>
      <c r="D35" s="10" t="str">
        <f t="shared" si="0"/>
        <v>2021</v>
      </c>
      <c r="E35" s="10" t="str">
        <f>VLOOKUP(A35,[1]Sheet1!$A:$I,5,FALSE)</f>
        <v>-</v>
      </c>
      <c r="F35" s="10" t="str">
        <f>VLOOKUP(A35,[1]Sheet1!$A:$F,6,FALSE)</f>
        <v>-</v>
      </c>
      <c r="G35" s="10" t="str">
        <f>VLOOKUP(A35,[1]Sheet1!$A:$G,7,FALSE)</f>
        <v>-</v>
      </c>
      <c r="H35" s="10" t="str">
        <f>VLOOKUP(A35,[1]Sheet1!$A:$J,8,FALSE)</f>
        <v>-</v>
      </c>
      <c r="I35" s="9" t="str">
        <f>VLOOKUP(A35,[1]Sheet1!$A:$I,9,FALSE)</f>
        <v>魏云超</v>
      </c>
      <c r="J35" s="9" t="str">
        <f>VLOOKUP(A35,[1]Sheet1!$A:$J,10,FALSE)</f>
        <v>计算机
学院</v>
      </c>
      <c r="K35" s="8" t="s">
        <v>1578</v>
      </c>
      <c r="L35" s="8" t="s">
        <v>1579</v>
      </c>
      <c r="M35" s="8" t="s">
        <v>96</v>
      </c>
      <c r="O35" s="8" t="s">
        <v>504</v>
      </c>
      <c r="P35" s="8" t="s">
        <v>505</v>
      </c>
      <c r="Q35" s="8" t="s">
        <v>506</v>
      </c>
      <c r="R35" s="8" t="s">
        <v>496</v>
      </c>
    </row>
    <row r="36" spans="1:18">
      <c r="A36" s="12" t="s">
        <v>442</v>
      </c>
      <c r="B36" s="10" t="e">
        <f>VLOOKUP(A36,[1]Sheet1!$A:$B,2,FALSE)</f>
        <v>#N/A</v>
      </c>
      <c r="C36" s="8" t="s">
        <v>430</v>
      </c>
      <c r="D36" s="10" t="str">
        <f t="shared" si="0"/>
        <v>2019</v>
      </c>
      <c r="E36" s="10" t="e">
        <f>VLOOKUP(A36,[1]Sheet1!$A:$I,5,FALSE)</f>
        <v>#N/A</v>
      </c>
      <c r="F36" s="10" t="e">
        <f>VLOOKUP(A36,[1]Sheet1!$A:$F,6,FALSE)</f>
        <v>#N/A</v>
      </c>
      <c r="G36" s="10" t="e">
        <f>VLOOKUP(A36,[1]Sheet1!$A:$G,7,FALSE)</f>
        <v>#N/A</v>
      </c>
      <c r="H36" s="10" t="e">
        <f>VLOOKUP(A36,[1]Sheet1!$A:$J,8,FALSE)</f>
        <v>#N/A</v>
      </c>
      <c r="I36" s="10" t="e">
        <f>VLOOKUP(A36,[1]Sheet1!$A:$I,9,FALSE)</f>
        <v>#N/A</v>
      </c>
      <c r="J36" s="10" t="e">
        <f>VLOOKUP(A36,[1]Sheet1!$A:$J,10,FALSE)</f>
        <v>#N/A</v>
      </c>
      <c r="K36" s="8" t="s">
        <v>443</v>
      </c>
      <c r="L36" s="8" t="s">
        <v>444</v>
      </c>
      <c r="M36" s="8" t="s">
        <v>31</v>
      </c>
      <c r="O36" s="8" t="s">
        <v>129</v>
      </c>
      <c r="P36" s="8" t="s">
        <v>522</v>
      </c>
      <c r="Q36" s="8" t="s">
        <v>523</v>
      </c>
      <c r="R36" s="8" t="s">
        <v>148</v>
      </c>
    </row>
    <row r="37" ht="27" hidden="1" spans="1:18">
      <c r="A37" s="11" t="s">
        <v>1999</v>
      </c>
      <c r="B37" s="9" t="str">
        <f>VLOOKUP(A37,[1]Sheet1!$A:$B,2,FALSE)</f>
        <v>材料
科学</v>
      </c>
      <c r="C37" s="8" t="s">
        <v>381</v>
      </c>
      <c r="D37" s="10" t="str">
        <f t="shared" si="0"/>
        <v>2015</v>
      </c>
      <c r="E37" s="9" t="str">
        <f>VLOOKUP(A37,[1]Sheet1!$A:$I,5,FALSE)</f>
        <v>张福俊</v>
      </c>
      <c r="F37" s="9" t="str">
        <f>VLOOKUP(A37,[1]Sheet1!$A:$F,6,FALSE)</f>
        <v>物理工程
学院</v>
      </c>
      <c r="G37" s="9" t="str">
        <f>VLOOKUP(A37,[1]Sheet1!$A:$G,7,FALSE)</f>
        <v>安桥石</v>
      </c>
      <c r="H37" s="9" t="str">
        <f>VLOOKUP(A37,[1]Sheet1!$A:$J,8,FALSE)</f>
        <v>物理工程
学院</v>
      </c>
      <c r="I37" s="9" t="str">
        <f>VLOOKUP(A37,[1]Sheet1!$A:$I,9,FALSE)</f>
        <v>张福俊</v>
      </c>
      <c r="J37" s="9" t="str">
        <f>VLOOKUP(A37,[1]Sheet1!$A:$J,10,FALSE)</f>
        <v>物理工程
学院</v>
      </c>
      <c r="K37" s="8" t="s">
        <v>379</v>
      </c>
      <c r="L37" s="8" t="s">
        <v>380</v>
      </c>
      <c r="M37" s="8" t="s">
        <v>64</v>
      </c>
      <c r="O37" s="8" t="s">
        <v>164</v>
      </c>
      <c r="P37" s="8" t="s">
        <v>529</v>
      </c>
      <c r="Q37" s="8" t="s">
        <v>530</v>
      </c>
      <c r="R37" s="8" t="s">
        <v>89</v>
      </c>
    </row>
    <row r="38" ht="40.5" hidden="1" spans="1:18">
      <c r="A38" s="11" t="s">
        <v>2000</v>
      </c>
      <c r="B38" s="9" t="str">
        <f>VLOOKUP(A38,[1]Sheet1!$A:$B,2,FALSE)</f>
        <v>计算机科
学</v>
      </c>
      <c r="C38" s="8" t="s">
        <v>484</v>
      </c>
      <c r="D38" s="10" t="str">
        <f t="shared" si="0"/>
        <v>2017</v>
      </c>
      <c r="E38" s="10" t="str">
        <f>VLOOKUP(A38,[1]Sheet1!$A:$I,5,FALSE)</f>
        <v>-</v>
      </c>
      <c r="F38" s="10" t="str">
        <f>VLOOKUP(A38,[1]Sheet1!$A:$F,6,FALSE)</f>
        <v>-</v>
      </c>
      <c r="G38" s="9" t="str">
        <f>VLOOKUP(A38,[1]Sheet1!$A:$G,7,FALSE)</f>
        <v>王公仆</v>
      </c>
      <c r="H38" s="9" t="str">
        <f>VLOOKUP(A38,[1]Sheet1!$A:$J,8,FALSE)</f>
        <v>计算机
学院</v>
      </c>
      <c r="I38" s="9" t="str">
        <f>VLOOKUP(A38,[1]Sheet1!$A:$I,9,FALSE)</f>
        <v>王公仆</v>
      </c>
      <c r="J38" s="9" t="str">
        <f>VLOOKUP(A38,[1]Sheet1!$A:$J,10,FALSE)</f>
        <v>计算机
学院</v>
      </c>
      <c r="K38" s="8" t="s">
        <v>482</v>
      </c>
      <c r="L38" s="8" t="s">
        <v>483</v>
      </c>
      <c r="M38" s="8" t="s">
        <v>74</v>
      </c>
      <c r="O38" s="8" t="s">
        <v>544</v>
      </c>
      <c r="P38" s="8" t="s">
        <v>545</v>
      </c>
      <c r="Q38" s="8" t="s">
        <v>546</v>
      </c>
      <c r="R38" s="8" t="s">
        <v>47</v>
      </c>
    </row>
    <row r="39" ht="27" hidden="1" spans="1:18">
      <c r="A39" s="11" t="s">
        <v>2001</v>
      </c>
      <c r="B39" s="9" t="str">
        <f>VLOOKUP(A39,[1]Sheet1!$A:$B,2,FALSE)</f>
        <v>材料科学</v>
      </c>
      <c r="C39" s="8" t="s">
        <v>198</v>
      </c>
      <c r="D39" s="10" t="str">
        <f t="shared" si="0"/>
        <v>2015</v>
      </c>
      <c r="E39" s="9" t="str">
        <f>VLOOKUP(A39,[1]Sheet1!$A:$I,5,FALSE)</f>
        <v>王熙</v>
      </c>
      <c r="F39" s="9" t="str">
        <f>VLOOKUP(A39,[1]Sheet1!$A:$F,6,FALSE)</f>
        <v>物理工程
学院</v>
      </c>
      <c r="G39" s="10" t="str">
        <f>VLOOKUP(A39,[1]Sheet1!$A:$G,7,FALSE)</f>
        <v>-</v>
      </c>
      <c r="H39" s="10" t="str">
        <f>VLOOKUP(A39,[1]Sheet1!$A:$J,8,FALSE)</f>
        <v>-</v>
      </c>
      <c r="I39" s="9" t="str">
        <f>VLOOKUP(A39,[1]Sheet1!$A:$I,9,FALSE)</f>
        <v>王熙</v>
      </c>
      <c r="J39" s="9" t="str">
        <f>VLOOKUP(A39,[1]Sheet1!$A:$J,10,FALSE)</f>
        <v>物理工程
学院</v>
      </c>
      <c r="K39" s="8" t="s">
        <v>196</v>
      </c>
      <c r="L39" s="8" t="s">
        <v>197</v>
      </c>
      <c r="M39" s="8" t="s">
        <v>64</v>
      </c>
      <c r="O39" s="8" t="s">
        <v>560</v>
      </c>
      <c r="P39" s="8" t="s">
        <v>561</v>
      </c>
      <c r="Q39" s="8" t="s">
        <v>562</v>
      </c>
      <c r="R39" s="8" t="s">
        <v>89</v>
      </c>
    </row>
    <row r="40" ht="67.5" hidden="1" spans="1:18">
      <c r="A40" s="11" t="s">
        <v>2002</v>
      </c>
      <c r="B40" s="9" t="str">
        <f>VLOOKUP(A40,[1]Sheet1!$A:$B,2,FALSE)</f>
        <v>工程学</v>
      </c>
      <c r="C40" s="8" t="s">
        <v>848</v>
      </c>
      <c r="D40" s="10" t="str">
        <f t="shared" si="0"/>
        <v>2021</v>
      </c>
      <c r="E40" s="9" t="str">
        <f>VLOOKUP(A40,[1]Sheet1!$A:$I,5,FALSE)</f>
        <v>曹源</v>
      </c>
      <c r="F40" s="9" t="str">
        <f>VLOOKUP(A40,[1]Sheet1!$A:$F,6,FALSE)</f>
        <v>轨道交通
运行控制
系统国家
工程研究
中心</v>
      </c>
      <c r="G40" s="9" t="str">
        <f>VLOOKUP(A40,[1]Sheet1!$A:$G,7,FALSE)</f>
        <v>宿帅</v>
      </c>
      <c r="H40" s="9" t="str">
        <f>VLOOKUP(A40,[1]Sheet1!$A:$J,8,FALSE)</f>
        <v>智慧高铁
系统前沿
科学中心</v>
      </c>
      <c r="I40" s="9" t="str">
        <f>VLOOKUP(A40,[1]Sheet1!$A:$I,9,FALSE)</f>
        <v>曹源</v>
      </c>
      <c r="J40" s="9" t="str">
        <f>VLOOKUP(A40,[1]Sheet1!$A:$J,10,FALSE)</f>
        <v>轨道交通
运行控制
系统国家
工程研究
中心</v>
      </c>
      <c r="K40" s="8" t="s">
        <v>852</v>
      </c>
      <c r="L40" s="8" t="s">
        <v>853</v>
      </c>
      <c r="M40" s="8" t="s">
        <v>96</v>
      </c>
      <c r="O40" s="8" t="s">
        <v>576</v>
      </c>
      <c r="P40" s="8" t="s">
        <v>577</v>
      </c>
      <c r="Q40" s="8" t="s">
        <v>578</v>
      </c>
      <c r="R40" s="8" t="s">
        <v>496</v>
      </c>
    </row>
    <row r="41" ht="27" hidden="1" spans="1:18">
      <c r="A41" s="11" t="s">
        <v>2003</v>
      </c>
      <c r="B41" s="9" t="str">
        <f>VLOOKUP(A41,[1]Sheet1!$A:$B,2,FALSE)</f>
        <v>工程学</v>
      </c>
      <c r="C41" s="8" t="s">
        <v>460</v>
      </c>
      <c r="D41" s="10" t="str">
        <f t="shared" si="0"/>
        <v>2017</v>
      </c>
      <c r="E41" s="9" t="str">
        <f>VLOOKUP(A41,[1]Sheet1!$A:$I,5,FALSE)</f>
        <v>李虹</v>
      </c>
      <c r="F41" s="9" t="str">
        <f>VLOOKUP(A41,[1]Sheet1!$A:$F,6,FALSE)</f>
        <v>电气学院</v>
      </c>
      <c r="G41" s="9" t="str">
        <f>VLOOKUP(A41,[1]Sheet1!$A:$G,7,FALSE)</f>
        <v>李虹</v>
      </c>
      <c r="H41" s="9" t="str">
        <f>VLOOKUP(A41,[1]Sheet1!$A:$J,8,FALSE)</f>
        <v>电气学院</v>
      </c>
      <c r="I41" s="9" t="str">
        <f>VLOOKUP(A41,[1]Sheet1!$A:$I,9,FALSE)</f>
        <v>李虹</v>
      </c>
      <c r="J41" s="9" t="str">
        <f>VLOOKUP(A41,[1]Sheet1!$A:$J,10,FALSE)</f>
        <v>电气学院</v>
      </c>
      <c r="K41" s="8" t="s">
        <v>458</v>
      </c>
      <c r="L41" s="8" t="s">
        <v>459</v>
      </c>
      <c r="M41" s="8" t="s">
        <v>96</v>
      </c>
      <c r="O41" s="8" t="s">
        <v>66</v>
      </c>
      <c r="P41" s="8" t="s">
        <v>594</v>
      </c>
      <c r="Q41" s="8" t="s">
        <v>68</v>
      </c>
      <c r="R41" s="8" t="s">
        <v>47</v>
      </c>
    </row>
    <row r="42" ht="27" hidden="1" spans="1:18">
      <c r="A42" s="11" t="s">
        <v>2004</v>
      </c>
      <c r="B42" s="9" t="str">
        <f>VLOOKUP(A42,[1]Sheet1!$A:$B,2,FALSE)</f>
        <v>工程学</v>
      </c>
      <c r="C42" s="8" t="s">
        <v>381</v>
      </c>
      <c r="D42" s="10" t="str">
        <f t="shared" si="0"/>
        <v>2016</v>
      </c>
      <c r="E42" s="9" t="str">
        <f>VLOOKUP(A42,[1]Sheet1!$A:$I,5,FALSE)</f>
        <v>侯忠生</v>
      </c>
      <c r="F42" s="9" t="str">
        <f>VLOOKUP(A42,[1]Sheet1!$A:$F,6,FALSE)</f>
        <v>电信学院</v>
      </c>
      <c r="G42" s="9" t="str">
        <f>VLOOKUP(A42,[1]Sheet1!$A:$G,7,FALSE)</f>
        <v>侯忠生</v>
      </c>
      <c r="H42" s="9" t="str">
        <f>VLOOKUP(A42,[1]Sheet1!$A:$J,8,FALSE)</f>
        <v>电信学院</v>
      </c>
      <c r="I42" s="9" t="str">
        <f>VLOOKUP(A42,[1]Sheet1!$A:$I,9,FALSE)</f>
        <v>侯忠生</v>
      </c>
      <c r="J42" s="9" t="str">
        <f>VLOOKUP(A42,[1]Sheet1!$A:$J,10,FALSE)</f>
        <v>电信学院</v>
      </c>
      <c r="K42" s="8" t="s">
        <v>387</v>
      </c>
      <c r="L42" s="8" t="s">
        <v>388</v>
      </c>
      <c r="M42" s="8" t="s">
        <v>96</v>
      </c>
      <c r="O42" s="8" t="s">
        <v>44</v>
      </c>
      <c r="P42" s="8" t="s">
        <v>477</v>
      </c>
      <c r="Q42" s="8" t="s">
        <v>478</v>
      </c>
      <c r="R42" s="8" t="s">
        <v>36</v>
      </c>
    </row>
    <row r="43" spans="1:18">
      <c r="A43" s="12" t="s">
        <v>1803</v>
      </c>
      <c r="B43" s="10" t="e">
        <f>VLOOKUP(A43,[1]Sheet1!$A:$B,2,FALSE)</f>
        <v>#N/A</v>
      </c>
      <c r="C43" s="8" t="s">
        <v>1799</v>
      </c>
      <c r="D43" s="10" t="str">
        <f t="shared" si="0"/>
        <v>2015</v>
      </c>
      <c r="E43" s="10" t="e">
        <f>VLOOKUP(A43,[1]Sheet1!$A:$I,5,FALSE)</f>
        <v>#N/A</v>
      </c>
      <c r="F43" s="10" t="e">
        <f>VLOOKUP(A43,[1]Sheet1!$A:$F,6,FALSE)</f>
        <v>#N/A</v>
      </c>
      <c r="G43" s="10" t="e">
        <f>VLOOKUP(A43,[1]Sheet1!$A:$G,7,FALSE)</f>
        <v>#N/A</v>
      </c>
      <c r="H43" s="10" t="e">
        <f>VLOOKUP(A43,[1]Sheet1!$A:$J,8,FALSE)</f>
        <v>#N/A</v>
      </c>
      <c r="I43" s="10" t="e">
        <f>VLOOKUP(A43,[1]Sheet1!$A:$I,9,FALSE)</f>
        <v>#N/A</v>
      </c>
      <c r="J43" s="10" t="e">
        <f>VLOOKUP(A43,[1]Sheet1!$A:$J,10,FALSE)</f>
        <v>#N/A</v>
      </c>
      <c r="K43" s="8" t="s">
        <v>1723</v>
      </c>
      <c r="L43" s="8" t="s">
        <v>1804</v>
      </c>
      <c r="M43" s="8" t="s">
        <v>96</v>
      </c>
      <c r="O43" s="8" t="s">
        <v>44</v>
      </c>
      <c r="P43" s="8" t="s">
        <v>650</v>
      </c>
      <c r="Q43" s="8" t="s">
        <v>651</v>
      </c>
      <c r="R43" s="8" t="s">
        <v>89</v>
      </c>
    </row>
    <row r="44" spans="1:18">
      <c r="A44" s="12" t="s">
        <v>1708</v>
      </c>
      <c r="B44" s="10" t="e">
        <f>VLOOKUP(A44,[1]Sheet1!$A:$B,2,FALSE)</f>
        <v>#N/A</v>
      </c>
      <c r="C44" s="8" t="s">
        <v>1688</v>
      </c>
      <c r="D44" s="10" t="str">
        <f t="shared" si="0"/>
        <v>2015</v>
      </c>
      <c r="E44" s="10" t="e">
        <f>VLOOKUP(A44,[1]Sheet1!$A:$I,5,FALSE)</f>
        <v>#N/A</v>
      </c>
      <c r="F44" s="10" t="e">
        <f>VLOOKUP(A44,[1]Sheet1!$A:$F,6,FALSE)</f>
        <v>#N/A</v>
      </c>
      <c r="G44" s="10" t="e">
        <f>VLOOKUP(A44,[1]Sheet1!$A:$G,7,FALSE)</f>
        <v>#N/A</v>
      </c>
      <c r="H44" s="10" t="e">
        <f>VLOOKUP(A44,[1]Sheet1!$A:$J,8,FALSE)</f>
        <v>#N/A</v>
      </c>
      <c r="I44" s="10" t="e">
        <f>VLOOKUP(A44,[1]Sheet1!$A:$I,9,FALSE)</f>
        <v>#N/A</v>
      </c>
      <c r="J44" s="10" t="e">
        <f>VLOOKUP(A44,[1]Sheet1!$A:$J,10,FALSE)</f>
        <v>#N/A</v>
      </c>
      <c r="K44" s="8" t="s">
        <v>1709</v>
      </c>
      <c r="L44" s="8" t="s">
        <v>1710</v>
      </c>
      <c r="M44" s="8" t="s">
        <v>96</v>
      </c>
      <c r="O44" s="8" t="s">
        <v>44</v>
      </c>
      <c r="P44" s="8" t="s">
        <v>658</v>
      </c>
      <c r="Q44" s="8" t="s">
        <v>659</v>
      </c>
      <c r="R44" s="8" t="s">
        <v>89</v>
      </c>
    </row>
    <row r="45" ht="40.5" hidden="1" spans="1:18">
      <c r="A45" s="11" t="s">
        <v>2005</v>
      </c>
      <c r="B45" s="9" t="str">
        <f>VLOOKUP(A45,[1]Sheet1!$A:$B,2,FALSE)</f>
        <v>计算机科
学</v>
      </c>
      <c r="C45" s="8" t="s">
        <v>1265</v>
      </c>
      <c r="D45" s="10" t="str">
        <f t="shared" si="0"/>
        <v>2019</v>
      </c>
      <c r="E45" s="9" t="str">
        <f>VLOOKUP(A45,[1]Sheet1!$A:$I,5,FALSE)</f>
        <v>熊轲</v>
      </c>
      <c r="F45" s="9" t="str">
        <f>VLOOKUP(A45,[1]Sheet1!$A:$F,6,FALSE)</f>
        <v>计算机学
院</v>
      </c>
      <c r="G45" s="9" t="str">
        <f>VLOOKUP(A45,[1]Sheet1!$A:$G,7,FALSE)</f>
        <v>胡慧敏</v>
      </c>
      <c r="H45" s="9" t="str">
        <f>VLOOKUP(A45,[1]Sheet1!$A:$J,8,FALSE)</f>
        <v>计算机学
院</v>
      </c>
      <c r="I45" s="9" t="str">
        <f>VLOOKUP(A45,[1]Sheet1!$A:$I,9,FALSE)</f>
        <v>熊轲</v>
      </c>
      <c r="J45" s="9" t="str">
        <f>VLOOKUP(A45,[1]Sheet1!$A:$J,10,FALSE)</f>
        <v>计算机
学院</v>
      </c>
      <c r="K45" s="8" t="s">
        <v>1263</v>
      </c>
      <c r="L45" s="8" t="s">
        <v>1264</v>
      </c>
      <c r="M45" s="8" t="s">
        <v>74</v>
      </c>
      <c r="O45" s="8" t="s">
        <v>44</v>
      </c>
      <c r="P45" s="8" t="s">
        <v>232</v>
      </c>
      <c r="Q45" s="8" t="s">
        <v>157</v>
      </c>
      <c r="R45" s="8" t="s">
        <v>148</v>
      </c>
    </row>
    <row r="46" spans="1:18">
      <c r="A46" s="12" t="s">
        <v>1825</v>
      </c>
      <c r="B46" s="10" t="e">
        <f>VLOOKUP(A46,[1]Sheet1!$A:$B,2,FALSE)</f>
        <v>#N/A</v>
      </c>
      <c r="C46" s="8" t="s">
        <v>1828</v>
      </c>
      <c r="D46" s="10" t="str">
        <f t="shared" si="0"/>
        <v>2020</v>
      </c>
      <c r="E46" s="10" t="e">
        <f>VLOOKUP(A46,[1]Sheet1!$A:$I,5,FALSE)</f>
        <v>#N/A</v>
      </c>
      <c r="F46" s="10" t="e">
        <f>VLOOKUP(A46,[1]Sheet1!$A:$F,6,FALSE)</f>
        <v>#N/A</v>
      </c>
      <c r="G46" s="10" t="e">
        <f>VLOOKUP(A46,[1]Sheet1!$A:$G,7,FALSE)</f>
        <v>#N/A</v>
      </c>
      <c r="H46" s="10" t="e">
        <f>VLOOKUP(A46,[1]Sheet1!$A:$J,8,FALSE)</f>
        <v>#N/A</v>
      </c>
      <c r="I46" s="10" t="e">
        <f>VLOOKUP(A46,[1]Sheet1!$A:$I,9,FALSE)</f>
        <v>#N/A</v>
      </c>
      <c r="J46" s="10" t="e">
        <f>VLOOKUP(A46,[1]Sheet1!$A:$J,10,FALSE)</f>
        <v>#N/A</v>
      </c>
      <c r="K46" s="8" t="s">
        <v>1826</v>
      </c>
      <c r="L46" s="8" t="s">
        <v>1827</v>
      </c>
      <c r="M46" s="8" t="s">
        <v>96</v>
      </c>
      <c r="O46" s="8" t="s">
        <v>44</v>
      </c>
      <c r="P46" s="8" t="s">
        <v>684</v>
      </c>
      <c r="Q46" s="8" t="s">
        <v>685</v>
      </c>
      <c r="R46" s="8" t="s">
        <v>101</v>
      </c>
    </row>
    <row r="47" ht="27" hidden="1" spans="1:18">
      <c r="A47" s="11" t="s">
        <v>2006</v>
      </c>
      <c r="B47" s="9" t="str">
        <f>VLOOKUP(A47,[1]Sheet1!$A:$B,2,FALSE)</f>
        <v>材料
科学</v>
      </c>
      <c r="C47" s="8" t="s">
        <v>503</v>
      </c>
      <c r="D47" s="10" t="str">
        <f t="shared" si="0"/>
        <v>2018</v>
      </c>
      <c r="E47" s="10" t="str">
        <f>VLOOKUP(A47,[1]Sheet1!$A:$I,5,FALSE)</f>
        <v>-</v>
      </c>
      <c r="F47" s="10" t="str">
        <f>VLOOKUP(A47,[1]Sheet1!$A:$F,6,FALSE)</f>
        <v>-</v>
      </c>
      <c r="G47" s="9" t="str">
        <f>VLOOKUP(A47,[1]Sheet1!$A:$G,7,FALSE)</f>
        <v>马晓玲</v>
      </c>
      <c r="H47" s="9" t="str">
        <f>VLOOKUP(A47,[1]Sheet1!$A:$J,8,FALSE)</f>
        <v>物理工程
学院</v>
      </c>
      <c r="I47" s="9" t="str">
        <f>VLOOKUP(A47,[1]Sheet1!$A:$I,9,FALSE)</f>
        <v>马晓玲</v>
      </c>
      <c r="J47" s="9" t="str">
        <f>VLOOKUP(A47,[1]Sheet1!$A:$J,10,FALSE)</f>
        <v>物理工程
学院</v>
      </c>
      <c r="K47" s="8" t="s">
        <v>501</v>
      </c>
      <c r="L47" s="8" t="s">
        <v>502</v>
      </c>
      <c r="M47" s="8" t="s">
        <v>64</v>
      </c>
      <c r="O47" s="8" t="s">
        <v>44</v>
      </c>
      <c r="P47" s="8" t="s">
        <v>691</v>
      </c>
      <c r="Q47" s="8" t="s">
        <v>692</v>
      </c>
      <c r="R47" s="8" t="s">
        <v>111</v>
      </c>
    </row>
    <row r="48" ht="40.5" hidden="1" spans="1:18">
      <c r="A48" s="11" t="s">
        <v>2007</v>
      </c>
      <c r="B48" s="9" t="str">
        <f>VLOOKUP(A48,[1]Sheet1!$A:$B,2,FALSE)</f>
        <v>计算机科
学</v>
      </c>
      <c r="C48" s="8" t="s">
        <v>985</v>
      </c>
      <c r="D48" s="10" t="str">
        <f t="shared" si="0"/>
        <v>2019</v>
      </c>
      <c r="E48" s="9" t="str">
        <f>VLOOKUP(A48,[1]Sheet1!$A:$I,5,FALSE)</f>
        <v>丛润民</v>
      </c>
      <c r="F48" s="9" t="str">
        <f>VLOOKUP(A48,[1]Sheet1!$A:$F,6,FALSE)</f>
        <v>计算机学
院</v>
      </c>
      <c r="G48" s="9" t="str">
        <f>VLOOKUP(A48,[1]Sheet1!$A:$G,7,FALSE)</f>
        <v>丛润民</v>
      </c>
      <c r="H48" s="9" t="str">
        <f>VLOOKUP(A48,[1]Sheet1!$A:$J,8,FALSE)</f>
        <v>计算机学
院</v>
      </c>
      <c r="I48" s="9" t="str">
        <f>VLOOKUP(A48,[1]Sheet1!$A:$I,9,FALSE)</f>
        <v>丛润民</v>
      </c>
      <c r="J48" s="9" t="str">
        <f>VLOOKUP(A48,[1]Sheet1!$A:$J,10,FALSE)</f>
        <v>计算机
学院</v>
      </c>
      <c r="K48" s="8" t="s">
        <v>983</v>
      </c>
      <c r="L48" s="8" t="s">
        <v>984</v>
      </c>
      <c r="M48" s="8" t="s">
        <v>74</v>
      </c>
      <c r="O48" s="8" t="s">
        <v>706</v>
      </c>
      <c r="P48" s="8" t="s">
        <v>707</v>
      </c>
      <c r="Q48" s="8" t="s">
        <v>708</v>
      </c>
      <c r="R48" s="8" t="s">
        <v>148</v>
      </c>
    </row>
    <row r="49" spans="1:18">
      <c r="A49" s="12" t="s">
        <v>1680</v>
      </c>
      <c r="B49" s="10" t="e">
        <f>VLOOKUP(A49,[1]Sheet1!$A:$B,2,FALSE)</f>
        <v>#N/A</v>
      </c>
      <c r="C49" s="8" t="s">
        <v>1676</v>
      </c>
      <c r="D49" s="10" t="str">
        <f t="shared" si="0"/>
        <v>2014</v>
      </c>
      <c r="E49" s="10" t="e">
        <f>VLOOKUP(A49,[1]Sheet1!$A:$I,5,FALSE)</f>
        <v>#N/A</v>
      </c>
      <c r="F49" s="10" t="e">
        <f>VLOOKUP(A49,[1]Sheet1!$A:$F,6,FALSE)</f>
        <v>#N/A</v>
      </c>
      <c r="G49" s="10" t="e">
        <f>VLOOKUP(A49,[1]Sheet1!$A:$G,7,FALSE)</f>
        <v>#N/A</v>
      </c>
      <c r="H49" s="10" t="e">
        <f>VLOOKUP(A49,[1]Sheet1!$A:$J,8,FALSE)</f>
        <v>#N/A</v>
      </c>
      <c r="I49" s="10" t="e">
        <f>VLOOKUP(A49,[1]Sheet1!$A:$I,9,FALSE)</f>
        <v>#N/A</v>
      </c>
      <c r="J49" s="10" t="e">
        <f>VLOOKUP(A49,[1]Sheet1!$A:$J,10,FALSE)</f>
        <v>#N/A</v>
      </c>
      <c r="K49" s="8" t="s">
        <v>1681</v>
      </c>
      <c r="L49" s="8" t="s">
        <v>1682</v>
      </c>
      <c r="M49" s="8" t="s">
        <v>96</v>
      </c>
      <c r="O49" s="8" t="s">
        <v>44</v>
      </c>
      <c r="P49" s="8" t="s">
        <v>721</v>
      </c>
      <c r="Q49" s="8" t="s">
        <v>157</v>
      </c>
      <c r="R49" s="8" t="s">
        <v>24</v>
      </c>
    </row>
    <row r="50" spans="1:18">
      <c r="A50" s="12" t="s">
        <v>1310</v>
      </c>
      <c r="B50" s="10" t="e">
        <f>VLOOKUP(A50,[1]Sheet1!$A:$B,2,FALSE)</f>
        <v>#N/A</v>
      </c>
      <c r="C50" s="8" t="s">
        <v>1313</v>
      </c>
      <c r="D50" s="10" t="str">
        <f t="shared" si="0"/>
        <v>2017</v>
      </c>
      <c r="E50" s="10" t="e">
        <f>VLOOKUP(A50,[1]Sheet1!$A:$I,5,FALSE)</f>
        <v>#N/A</v>
      </c>
      <c r="F50" s="10" t="e">
        <f>VLOOKUP(A50,[1]Sheet1!$A:$F,6,FALSE)</f>
        <v>#N/A</v>
      </c>
      <c r="G50" s="10" t="e">
        <f>VLOOKUP(A50,[1]Sheet1!$A:$G,7,FALSE)</f>
        <v>#N/A</v>
      </c>
      <c r="H50" s="10" t="e">
        <f>VLOOKUP(A50,[1]Sheet1!$A:$J,8,FALSE)</f>
        <v>#N/A</v>
      </c>
      <c r="I50" s="10" t="e">
        <f>VLOOKUP(A50,[1]Sheet1!$A:$I,9,FALSE)</f>
        <v>#N/A</v>
      </c>
      <c r="J50" s="10" t="e">
        <f>VLOOKUP(A50,[1]Sheet1!$A:$J,10,FALSE)</f>
        <v>#N/A</v>
      </c>
      <c r="K50" s="8" t="s">
        <v>1311</v>
      </c>
      <c r="L50" s="8" t="s">
        <v>1312</v>
      </c>
      <c r="M50" s="8" t="s">
        <v>96</v>
      </c>
      <c r="O50" s="8" t="s">
        <v>44</v>
      </c>
      <c r="P50" s="8" t="s">
        <v>736</v>
      </c>
      <c r="Q50" s="8" t="s">
        <v>157</v>
      </c>
      <c r="R50" s="8" t="s">
        <v>47</v>
      </c>
    </row>
    <row r="51" ht="27" hidden="1" spans="1:18">
      <c r="A51" s="11" t="s">
        <v>2008</v>
      </c>
      <c r="B51" s="9" t="str">
        <f>VLOOKUP(A51,[1]Sheet1!$A:$B,2,FALSE)</f>
        <v>物理学</v>
      </c>
      <c r="C51" s="8" t="s">
        <v>826</v>
      </c>
      <c r="D51" s="10" t="str">
        <f t="shared" si="0"/>
        <v>2016</v>
      </c>
      <c r="E51" s="9" t="str">
        <f>VLOOKUP(A51,[1]Sheet1!$A:$I,5,FALSE)</f>
        <v>吕兴</v>
      </c>
      <c r="F51" s="9" t="str">
        <f>VLOOKUP(A51,[1]Sheet1!$A:$F,6,FALSE)</f>
        <v>数统学院</v>
      </c>
      <c r="G51" s="9" t="str">
        <f>VLOOKUP(A51,[1]Sheet1!$A:$G,7,FALSE)</f>
        <v>陈思佳</v>
      </c>
      <c r="H51" s="9" t="str">
        <f>VLOOKUP(A51,[1]Sheet1!$A:$J,8,FALSE)</f>
        <v>数统学院</v>
      </c>
      <c r="I51" s="9" t="str">
        <f>VLOOKUP(A51,[1]Sheet1!$A:$I,9,FALSE)</f>
        <v>吕兴</v>
      </c>
      <c r="J51" s="9" t="str">
        <f>VLOOKUP(A51,[1]Sheet1!$A:$J,10,FALSE)</f>
        <v>数统学院</v>
      </c>
      <c r="K51" s="8" t="s">
        <v>824</v>
      </c>
      <c r="L51" s="8" t="s">
        <v>825</v>
      </c>
      <c r="M51" s="8" t="s">
        <v>84</v>
      </c>
      <c r="O51" s="8" t="s">
        <v>66</v>
      </c>
      <c r="P51" s="8" t="s">
        <v>743</v>
      </c>
      <c r="Q51" s="8" t="s">
        <v>699</v>
      </c>
      <c r="R51" s="8" t="s">
        <v>36</v>
      </c>
    </row>
    <row r="52" hidden="1" spans="1:18">
      <c r="A52" s="11" t="s">
        <v>2009</v>
      </c>
      <c r="B52" s="9" t="str">
        <f>VLOOKUP(A52,[1]Sheet1!$A:$B,2,FALSE)</f>
        <v>数学</v>
      </c>
      <c r="C52" s="8" t="s">
        <v>1359</v>
      </c>
      <c r="D52" s="10" t="str">
        <f t="shared" si="0"/>
        <v>2020</v>
      </c>
      <c r="E52" s="9" t="str">
        <f>VLOOKUP(A52,[1]Sheet1!$A:$I,5,FALSE)</f>
        <v>吕兴</v>
      </c>
      <c r="F52" s="9" t="str">
        <f>VLOOKUP(A52,[1]Sheet1!$A:$F,6,FALSE)</f>
        <v>数统学院</v>
      </c>
      <c r="G52" s="9" t="str">
        <f>VLOOKUP(A52,[1]Sheet1!$A:$G,7,FALSE)</f>
        <v>贺雪姣</v>
      </c>
      <c r="H52" s="9" t="str">
        <f>VLOOKUP(A52,[1]Sheet1!$A:$J,8,FALSE)</f>
        <v>数统学院</v>
      </c>
      <c r="I52" s="9" t="str">
        <f>VLOOKUP(A52,[1]Sheet1!$A:$I,9,FALSE)</f>
        <v>吕兴</v>
      </c>
      <c r="J52" s="9" t="str">
        <f>VLOOKUP(A52,[1]Sheet1!$A:$J,10,FALSE)</f>
        <v>数统学院</v>
      </c>
      <c r="K52" s="8" t="s">
        <v>1357</v>
      </c>
      <c r="L52" s="8" t="s">
        <v>1358</v>
      </c>
      <c r="M52" s="8" t="s">
        <v>363</v>
      </c>
      <c r="O52" s="8" t="s">
        <v>764</v>
      </c>
      <c r="P52" s="8" t="s">
        <v>765</v>
      </c>
      <c r="Q52" s="8" t="s">
        <v>766</v>
      </c>
      <c r="R52" s="8" t="s">
        <v>101</v>
      </c>
    </row>
    <row r="53" spans="1:18">
      <c r="A53" s="12" t="s">
        <v>1629</v>
      </c>
      <c r="B53" s="10" t="e">
        <f>VLOOKUP(A53,[1]Sheet1!$A:$B,2,FALSE)</f>
        <v>#N/A</v>
      </c>
      <c r="C53" s="8" t="s">
        <v>1625</v>
      </c>
      <c r="D53" s="10" t="str">
        <f t="shared" si="0"/>
        <v>2018</v>
      </c>
      <c r="E53" s="10" t="e">
        <f>VLOOKUP(A53,[1]Sheet1!$A:$I,5,FALSE)</f>
        <v>#N/A</v>
      </c>
      <c r="F53" s="10" t="e">
        <f>VLOOKUP(A53,[1]Sheet1!$A:$F,6,FALSE)</f>
        <v>#N/A</v>
      </c>
      <c r="G53" s="10" t="e">
        <f>VLOOKUP(A53,[1]Sheet1!$A:$G,7,FALSE)</f>
        <v>#N/A</v>
      </c>
      <c r="H53" s="10" t="e">
        <f>VLOOKUP(A53,[1]Sheet1!$A:$J,8,FALSE)</f>
        <v>#N/A</v>
      </c>
      <c r="I53" s="10" t="e">
        <f>VLOOKUP(A53,[1]Sheet1!$A:$I,9,FALSE)</f>
        <v>#N/A</v>
      </c>
      <c r="J53" s="10" t="e">
        <f>VLOOKUP(A53,[1]Sheet1!$A:$J,10,FALSE)</f>
        <v>#N/A</v>
      </c>
      <c r="K53" s="8" t="s">
        <v>1630</v>
      </c>
      <c r="L53" s="8" t="s">
        <v>1631</v>
      </c>
      <c r="M53" s="8" t="s">
        <v>96</v>
      </c>
      <c r="O53" s="8" t="s">
        <v>284</v>
      </c>
      <c r="P53" s="8" t="s">
        <v>781</v>
      </c>
      <c r="Q53" s="8" t="s">
        <v>782</v>
      </c>
      <c r="R53" s="8" t="s">
        <v>111</v>
      </c>
    </row>
    <row r="54" ht="27" hidden="1" spans="1:18">
      <c r="A54" s="11" t="s">
        <v>2010</v>
      </c>
      <c r="B54" s="9" t="str">
        <f>VLOOKUP(A54,[1]Sheet1!$A:$B,2,FALSE)</f>
        <v>工程学</v>
      </c>
      <c r="C54" s="8" t="s">
        <v>248</v>
      </c>
      <c r="D54" s="10" t="str">
        <f t="shared" si="0"/>
        <v>2017</v>
      </c>
      <c r="E54" s="9" t="str">
        <f>VLOOKUP(A54,[1]Sheet1!$A:$I,5,FALSE)</f>
        <v>胡晓松</v>
      </c>
      <c r="F54" s="9" t="str">
        <f>VLOOKUP(A54,[1]Sheet1!$A:$F,6,FALSE)</f>
        <v>电气学院</v>
      </c>
      <c r="G54" s="9" t="str">
        <f>VLOOKUP(A54,[1]Sheet1!$A:$G,7,FALSE)</f>
        <v>胡晓松</v>
      </c>
      <c r="H54" s="9" t="str">
        <f>VLOOKUP(A54,[1]Sheet1!$A:$J,8,FALSE)</f>
        <v>电气学院</v>
      </c>
      <c r="I54" s="9" t="str">
        <f>VLOOKUP(A54,[1]Sheet1!$A:$I,9,FALSE)</f>
        <v>胡晓松</v>
      </c>
      <c r="J54" s="9" t="str">
        <f>VLOOKUP(A54,[1]Sheet1!$A:$J,10,FALSE)</f>
        <v>电气学院</v>
      </c>
      <c r="K54" s="8" t="s">
        <v>246</v>
      </c>
      <c r="L54" s="8" t="s">
        <v>247</v>
      </c>
      <c r="M54" s="8" t="s">
        <v>96</v>
      </c>
      <c r="O54" s="8" t="s">
        <v>129</v>
      </c>
      <c r="P54" s="8" t="s">
        <v>788</v>
      </c>
      <c r="Q54" s="8" t="s">
        <v>789</v>
      </c>
      <c r="R54" s="8" t="s">
        <v>47</v>
      </c>
    </row>
    <row r="55" spans="1:18">
      <c r="A55" s="12" t="s">
        <v>1884</v>
      </c>
      <c r="B55" s="10" t="e">
        <f>VLOOKUP(A55,[1]Sheet1!$A:$B,2,FALSE)</f>
        <v>#N/A</v>
      </c>
      <c r="C55" s="8" t="s">
        <v>1836</v>
      </c>
      <c r="D55" s="10" t="str">
        <f t="shared" si="0"/>
        <v>2017</v>
      </c>
      <c r="E55" s="10" t="e">
        <f>VLOOKUP(A55,[1]Sheet1!$A:$I,5,FALSE)</f>
        <v>#N/A</v>
      </c>
      <c r="F55" s="10" t="e">
        <f>VLOOKUP(A55,[1]Sheet1!$A:$F,6,FALSE)</f>
        <v>#N/A</v>
      </c>
      <c r="G55" s="10" t="e">
        <f>VLOOKUP(A55,[1]Sheet1!$A:$G,7,FALSE)</f>
        <v>#N/A</v>
      </c>
      <c r="H55" s="10" t="e">
        <f>VLOOKUP(A55,[1]Sheet1!$A:$J,8,FALSE)</f>
        <v>#N/A</v>
      </c>
      <c r="I55" s="10" t="e">
        <f>VLOOKUP(A55,[1]Sheet1!$A:$I,9,FALSE)</f>
        <v>#N/A</v>
      </c>
      <c r="J55" s="10" t="e">
        <f>VLOOKUP(A55,[1]Sheet1!$A:$J,10,FALSE)</f>
        <v>#N/A</v>
      </c>
      <c r="K55" s="8" t="s">
        <v>1885</v>
      </c>
      <c r="L55" s="8" t="s">
        <v>1886</v>
      </c>
      <c r="M55" s="8" t="s">
        <v>96</v>
      </c>
      <c r="O55" s="8" t="s">
        <v>44</v>
      </c>
      <c r="P55" s="8" t="s">
        <v>804</v>
      </c>
      <c r="Q55" s="8" t="s">
        <v>805</v>
      </c>
      <c r="R55" s="8" t="s">
        <v>47</v>
      </c>
    </row>
    <row r="56" ht="27" hidden="1" spans="1:18">
      <c r="A56" s="11" t="s">
        <v>2011</v>
      </c>
      <c r="B56" s="9" t="str">
        <f>VLOOKUP(A56,[1]Sheet1!$A:$B,2,FALSE)</f>
        <v>工程学</v>
      </c>
      <c r="C56" s="8" t="s">
        <v>1688</v>
      </c>
      <c r="D56" s="10" t="str">
        <f t="shared" si="0"/>
        <v>2020</v>
      </c>
      <c r="E56" s="10" t="str">
        <f>VLOOKUP(A56,[1]Sheet1!$A:$I,5,FALSE)</f>
        <v>-</v>
      </c>
      <c r="F56" s="10" t="str">
        <f>VLOOKUP(A56,[1]Sheet1!$A:$F,6,FALSE)</f>
        <v>-</v>
      </c>
      <c r="G56" s="9" t="str">
        <f>VLOOKUP(A56,[1]Sheet1!$A:$G,7,FALSE)</f>
        <v>尚文龙</v>
      </c>
      <c r="H56" s="9" t="str">
        <f>VLOOKUP(A56,[1]Sheet1!$A:$J,8,FALSE)</f>
        <v>交通运输
学院</v>
      </c>
      <c r="I56" s="9" t="str">
        <f>VLOOKUP(A56,[1]Sheet1!$A:$I,9,FALSE)</f>
        <v>尚文龙</v>
      </c>
      <c r="J56" s="9" t="str">
        <f>VLOOKUP(A56,[1]Sheet1!$A:$J,10,FALSE)</f>
        <v>交通运输
学院</v>
      </c>
      <c r="K56" s="8" t="s">
        <v>1686</v>
      </c>
      <c r="L56" s="8" t="s">
        <v>1687</v>
      </c>
      <c r="M56" s="8" t="s">
        <v>96</v>
      </c>
      <c r="O56" s="8" t="s">
        <v>44</v>
      </c>
      <c r="P56" s="8" t="s">
        <v>812</v>
      </c>
      <c r="Q56" s="8" t="s">
        <v>813</v>
      </c>
      <c r="R56" s="8" t="s">
        <v>101</v>
      </c>
    </row>
    <row r="57" ht="27" hidden="1" spans="1:18">
      <c r="A57" s="11" t="s">
        <v>2012</v>
      </c>
      <c r="B57" s="9" t="str">
        <f>VLOOKUP(A57,[1]Sheet1!$A:$B,2,FALSE)</f>
        <v>工程学</v>
      </c>
      <c r="C57" s="8" t="s">
        <v>163</v>
      </c>
      <c r="D57" s="10" t="str">
        <f t="shared" si="0"/>
        <v>2020</v>
      </c>
      <c r="E57" s="10" t="str">
        <f>VLOOKUP(A57,[1]Sheet1!$A:$I,5,FALSE)</f>
        <v>-</v>
      </c>
      <c r="F57" s="10" t="str">
        <f>VLOOKUP(A57,[1]Sheet1!$A:$F,6,FALSE)</f>
        <v>-</v>
      </c>
      <c r="G57" s="9" t="str">
        <f>VLOOKUP(A57,[1]Sheet1!$A:$G,7,FALSE)</f>
        <v>朱力</v>
      </c>
      <c r="H57" s="9" t="str">
        <f>VLOOKUP(A57,[1]Sheet1!$A:$J,8,FALSE)</f>
        <v>国重</v>
      </c>
      <c r="I57" s="9" t="str">
        <f>VLOOKUP(A57,[1]Sheet1!$A:$I,9,FALSE)</f>
        <v>朱力</v>
      </c>
      <c r="J57" s="9" t="str">
        <f>VLOOKUP(A57,[1]Sheet1!$A:$J,10,FALSE)</f>
        <v>国重</v>
      </c>
      <c r="K57" s="8" t="s">
        <v>161</v>
      </c>
      <c r="L57" s="8" t="s">
        <v>162</v>
      </c>
      <c r="M57" s="8" t="s">
        <v>96</v>
      </c>
      <c r="O57" s="8" t="s">
        <v>827</v>
      </c>
      <c r="P57" s="8" t="s">
        <v>828</v>
      </c>
      <c r="Q57" s="8" t="s">
        <v>829</v>
      </c>
      <c r="R57" s="8" t="s">
        <v>101</v>
      </c>
    </row>
    <row r="58" ht="67.5" hidden="1" spans="1:18">
      <c r="A58" s="11" t="s">
        <v>2013</v>
      </c>
      <c r="B58" s="9" t="str">
        <f>VLOOKUP(A58,[1]Sheet1!$A:$B,2,FALSE)</f>
        <v>工程学</v>
      </c>
      <c r="C58" s="8" t="s">
        <v>826</v>
      </c>
      <c r="D58" s="10" t="str">
        <f t="shared" si="0"/>
        <v>2021</v>
      </c>
      <c r="E58" s="9" t="str">
        <f>VLOOKUP(A58,[1]Sheet1!$A:$I,5,FALSE)</f>
        <v>刘峰</v>
      </c>
      <c r="F58" s="9" t="str">
        <f>VLOOKUP(A58,[1]Sheet1!$A:$F,6,FALSE)</f>
        <v>计算机
学院</v>
      </c>
      <c r="G58" s="9" t="str">
        <f>VLOOKUP(A58,[1]Sheet1!$A:$G,7,FALSE)</f>
        <v>曹源</v>
      </c>
      <c r="H58" s="9" t="str">
        <f>VLOOKUP(A58,[1]Sheet1!$A:$J,8,FALSE)</f>
        <v>轨道交通
运行控制
系统国家
工程研究
中心</v>
      </c>
      <c r="I58" s="9" t="str">
        <f>VLOOKUP(A58,[1]Sheet1!$A:$I,9,FALSE)</f>
        <v>刘峰</v>
      </c>
      <c r="J58" s="9" t="str">
        <f>VLOOKUP(A58,[1]Sheet1!$A:$J,10,FALSE)</f>
        <v>计算机
学院</v>
      </c>
      <c r="K58" s="8" t="s">
        <v>833</v>
      </c>
      <c r="L58" s="8" t="s">
        <v>834</v>
      </c>
      <c r="M58" s="8" t="s">
        <v>96</v>
      </c>
      <c r="O58" s="8" t="s">
        <v>66</v>
      </c>
      <c r="P58" s="8" t="s">
        <v>842</v>
      </c>
      <c r="Q58" s="8" t="s">
        <v>68</v>
      </c>
      <c r="R58" s="8" t="s">
        <v>496</v>
      </c>
    </row>
    <row r="59" ht="27" hidden="1" spans="1:18">
      <c r="A59" s="11" t="s">
        <v>2014</v>
      </c>
      <c r="B59" s="9" t="str">
        <f>VLOOKUP(A59,[1]Sheet1!$A:$B,2,FALSE)</f>
        <v>工程学</v>
      </c>
      <c r="C59" s="8" t="s">
        <v>742</v>
      </c>
      <c r="D59" s="10" t="str">
        <f t="shared" si="0"/>
        <v>2020</v>
      </c>
      <c r="E59" s="9" t="str">
        <f>VLOOKUP(A59,[1]Sheet1!$A:$I,5,FALSE)</f>
        <v>任旭</v>
      </c>
      <c r="F59" s="9" t="str">
        <f>VLOOKUP(A59,[1]Sheet1!$A:$F,6,FALSE)</f>
        <v>经管学院</v>
      </c>
      <c r="G59" s="10" t="str">
        <f>VLOOKUP(A59,[1]Sheet1!$A:$G,7,FALSE)</f>
        <v>-</v>
      </c>
      <c r="H59" s="10" t="str">
        <f>VLOOKUP(A59,[1]Sheet1!$A:$J,8,FALSE)</f>
        <v>-</v>
      </c>
      <c r="I59" s="9" t="str">
        <f>VLOOKUP(A59,[1]Sheet1!$A:$I,9,FALSE)</f>
        <v>任旭</v>
      </c>
      <c r="J59" s="9" t="str">
        <f>VLOOKUP(A59,[1]Sheet1!$A:$J,10,FALSE)</f>
        <v>经管学院</v>
      </c>
      <c r="K59" s="8" t="s">
        <v>747</v>
      </c>
      <c r="L59" s="8" t="s">
        <v>748</v>
      </c>
      <c r="M59" s="8" t="s">
        <v>96</v>
      </c>
      <c r="O59" s="8" t="s">
        <v>44</v>
      </c>
      <c r="P59" s="8" t="s">
        <v>854</v>
      </c>
      <c r="Q59" s="8" t="s">
        <v>157</v>
      </c>
      <c r="R59" s="8" t="s">
        <v>101</v>
      </c>
    </row>
    <row r="60" spans="1:18">
      <c r="A60" s="12" t="s">
        <v>1863</v>
      </c>
      <c r="B60" s="10" t="e">
        <f>VLOOKUP(A60,[1]Sheet1!$A:$B,2,FALSE)</f>
        <v>#N/A</v>
      </c>
      <c r="C60" s="8" t="s">
        <v>1836</v>
      </c>
      <c r="D60" s="10" t="str">
        <f t="shared" si="0"/>
        <v>2020</v>
      </c>
      <c r="E60" s="10" t="e">
        <f>VLOOKUP(A60,[1]Sheet1!$A:$I,5,FALSE)</f>
        <v>#N/A</v>
      </c>
      <c r="F60" s="10" t="e">
        <f>VLOOKUP(A60,[1]Sheet1!$A:$F,6,FALSE)</f>
        <v>#N/A</v>
      </c>
      <c r="G60" s="10" t="e">
        <f>VLOOKUP(A60,[1]Sheet1!$A:$G,7,FALSE)</f>
        <v>#N/A</v>
      </c>
      <c r="H60" s="10" t="e">
        <f>VLOOKUP(A60,[1]Sheet1!$A:$J,8,FALSE)</f>
        <v>#N/A</v>
      </c>
      <c r="I60" s="10" t="e">
        <f>VLOOKUP(A60,[1]Sheet1!$A:$I,9,FALSE)</f>
        <v>#N/A</v>
      </c>
      <c r="J60" s="10" t="e">
        <f>VLOOKUP(A60,[1]Sheet1!$A:$J,10,FALSE)</f>
        <v>#N/A</v>
      </c>
      <c r="K60" s="8" t="s">
        <v>1864</v>
      </c>
      <c r="L60" s="8" t="s">
        <v>1865</v>
      </c>
      <c r="M60" s="8" t="s">
        <v>64</v>
      </c>
      <c r="O60" s="8" t="s">
        <v>879</v>
      </c>
      <c r="P60" s="8" t="s">
        <v>880</v>
      </c>
      <c r="Q60" s="8" t="s">
        <v>881</v>
      </c>
      <c r="R60" s="8" t="s">
        <v>101</v>
      </c>
    </row>
    <row r="61" ht="27" hidden="1" spans="1:18">
      <c r="A61" s="11" t="s">
        <v>2015</v>
      </c>
      <c r="B61" s="9" t="str">
        <f>VLOOKUP(A61,[1]Sheet1!$A:$B,2,FALSE)</f>
        <v>工程学</v>
      </c>
      <c r="C61" s="8" t="s">
        <v>521</v>
      </c>
      <c r="D61" s="10" t="str">
        <f t="shared" si="0"/>
        <v>2020</v>
      </c>
      <c r="E61" s="9" t="str">
        <f>VLOOKUP(A61,[1]Sheet1!$A:$I,5,FALSE)</f>
        <v>章嘉懿</v>
      </c>
      <c r="F61" s="9" t="str">
        <f>VLOOKUP(A61,[1]Sheet1!$A:$F,6,FALSE)</f>
        <v>电信学院</v>
      </c>
      <c r="G61" s="9" t="str">
        <f>VLOOKUP(A61,[1]Sheet1!$A:$G,7,FALSE)</f>
        <v>章嘉懿</v>
      </c>
      <c r="H61" s="9" t="str">
        <f>VLOOKUP(A61,[1]Sheet1!$A:$J,8,FALSE)</f>
        <v>电信学院</v>
      </c>
      <c r="I61" s="9" t="str">
        <f>VLOOKUP(A61,[1]Sheet1!$A:$I,9,FALSE)</f>
        <v>章嘉懿</v>
      </c>
      <c r="J61" s="9" t="str">
        <f>VLOOKUP(A61,[1]Sheet1!$A:$J,10,FALSE)</f>
        <v>电信学院</v>
      </c>
      <c r="K61" s="8" t="s">
        <v>519</v>
      </c>
      <c r="L61" s="8" t="s">
        <v>520</v>
      </c>
      <c r="M61" s="8" t="s">
        <v>96</v>
      </c>
      <c r="O61" s="8" t="s">
        <v>33</v>
      </c>
      <c r="P61" s="8" t="s">
        <v>897</v>
      </c>
      <c r="Q61" s="8" t="s">
        <v>898</v>
      </c>
      <c r="R61" s="8" t="s">
        <v>101</v>
      </c>
    </row>
    <row r="62" spans="1:18">
      <c r="A62" s="12" t="s">
        <v>1561</v>
      </c>
      <c r="B62" s="10" t="e">
        <f>VLOOKUP(A62,[1]Sheet1!$A:$B,2,FALSE)</f>
        <v>#N/A</v>
      </c>
      <c r="C62" s="8" t="s">
        <v>1564</v>
      </c>
      <c r="D62" s="10" t="str">
        <f t="shared" si="0"/>
        <v>2018</v>
      </c>
      <c r="E62" s="10" t="e">
        <f>VLOOKUP(A62,[1]Sheet1!$A:$I,5,FALSE)</f>
        <v>#N/A</v>
      </c>
      <c r="F62" s="10" t="e">
        <f>VLOOKUP(A62,[1]Sheet1!$A:$F,6,FALSE)</f>
        <v>#N/A</v>
      </c>
      <c r="G62" s="10" t="e">
        <f>VLOOKUP(A62,[1]Sheet1!$A:$G,7,FALSE)</f>
        <v>#N/A</v>
      </c>
      <c r="H62" s="10" t="e">
        <f>VLOOKUP(A62,[1]Sheet1!$A:$J,8,FALSE)</f>
        <v>#N/A</v>
      </c>
      <c r="I62" s="10" t="e">
        <f>VLOOKUP(A62,[1]Sheet1!$A:$I,9,FALSE)</f>
        <v>#N/A</v>
      </c>
      <c r="J62" s="10" t="e">
        <f>VLOOKUP(A62,[1]Sheet1!$A:$J,10,FALSE)</f>
        <v>#N/A</v>
      </c>
      <c r="K62" s="8" t="s">
        <v>1562</v>
      </c>
      <c r="L62" s="8" t="s">
        <v>1563</v>
      </c>
      <c r="M62" s="8" t="s">
        <v>96</v>
      </c>
      <c r="O62" s="8" t="s">
        <v>66</v>
      </c>
      <c r="P62" s="8" t="s">
        <v>913</v>
      </c>
      <c r="Q62" s="8" t="s">
        <v>914</v>
      </c>
      <c r="R62" s="8" t="s">
        <v>111</v>
      </c>
    </row>
    <row r="63" ht="27" hidden="1" spans="1:18">
      <c r="A63" s="11" t="s">
        <v>2016</v>
      </c>
      <c r="B63" s="9" t="str">
        <f>VLOOKUP(A63,[1]Sheet1!$A:$B,2,FALSE)</f>
        <v>工程学</v>
      </c>
      <c r="C63" s="8" t="s">
        <v>420</v>
      </c>
      <c r="D63" s="10" t="str">
        <f t="shared" si="0"/>
        <v>2020</v>
      </c>
      <c r="E63" s="9" t="str">
        <f>VLOOKUP(A63,[1]Sheet1!$A:$I,5,FALSE)</f>
        <v>艾渤</v>
      </c>
      <c r="F63" s="9" t="str">
        <f>VLOOKUP(A63,[1]Sheet1!$A:$F,6,FALSE)</f>
        <v>电信学院</v>
      </c>
      <c r="G63" s="9" t="str">
        <f>VLOOKUP(A63,[1]Sheet1!$A:$G,7,FALSE)</f>
        <v>艾渤</v>
      </c>
      <c r="H63" s="9" t="str">
        <f>VLOOKUP(A63,[1]Sheet1!$A:$J,8,FALSE)</f>
        <v>电信学院</v>
      </c>
      <c r="I63" s="9" t="str">
        <f>VLOOKUP(A63,[1]Sheet1!$A:$I,9,FALSE)</f>
        <v>艾渤</v>
      </c>
      <c r="J63" s="9" t="str">
        <f>VLOOKUP(A63,[1]Sheet1!$A:$J,10,FALSE)</f>
        <v>电信学院</v>
      </c>
      <c r="K63" s="8" t="s">
        <v>418</v>
      </c>
      <c r="L63" s="8" t="s">
        <v>419</v>
      </c>
      <c r="M63" s="8" t="s">
        <v>96</v>
      </c>
      <c r="O63" s="8" t="s">
        <v>921</v>
      </c>
      <c r="P63" s="8" t="s">
        <v>922</v>
      </c>
      <c r="Q63" s="8" t="s">
        <v>923</v>
      </c>
      <c r="R63" s="8" t="s">
        <v>101</v>
      </c>
    </row>
    <row r="64" ht="27" hidden="1" spans="1:18">
      <c r="A64" s="11" t="s">
        <v>2017</v>
      </c>
      <c r="B64" s="9" t="str">
        <f>VLOOKUP(A64,[1]Sheet1!$A:$B,2,FALSE)</f>
        <v>工程学</v>
      </c>
      <c r="C64" s="8" t="s">
        <v>536</v>
      </c>
      <c r="D64" s="10" t="str">
        <f t="shared" si="0"/>
        <v>2018</v>
      </c>
      <c r="E64" s="9" t="str">
        <f>VLOOKUP(A64,[1]Sheet1!$A:$I,5,FALSE)</f>
        <v>刘留</v>
      </c>
      <c r="F64" s="9" t="str">
        <f>VLOOKUP(A64,[1]Sheet1!$A:$F,6,FALSE)</f>
        <v>电信学院</v>
      </c>
      <c r="G64" s="9" t="str">
        <f>VLOOKUP(A64,[1]Sheet1!$A:$G,7,FALSE)</f>
        <v>李泳志</v>
      </c>
      <c r="H64" s="10" t="str">
        <f>VLOOKUP(A64,[1]Sheet1!$A:$J,8,FALSE)</f>
        <v>-</v>
      </c>
      <c r="I64" s="9" t="str">
        <f>VLOOKUP(A64,[1]Sheet1!$A:$I,9,FALSE)</f>
        <v>刘留</v>
      </c>
      <c r="J64" s="9" t="str">
        <f>VLOOKUP(A64,[1]Sheet1!$A:$J,10,FALSE)</f>
        <v>电信学院</v>
      </c>
      <c r="K64" s="8" t="s">
        <v>542</v>
      </c>
      <c r="L64" s="8" t="s">
        <v>543</v>
      </c>
      <c r="M64" s="8" t="s">
        <v>96</v>
      </c>
      <c r="O64" s="8" t="s">
        <v>345</v>
      </c>
      <c r="P64" s="8" t="s">
        <v>938</v>
      </c>
      <c r="Q64" s="8" t="s">
        <v>939</v>
      </c>
      <c r="R64" s="8" t="s">
        <v>111</v>
      </c>
    </row>
    <row r="65" spans="1:18">
      <c r="A65" s="12" t="s">
        <v>1891</v>
      </c>
      <c r="B65" s="10" t="e">
        <f>VLOOKUP(A65,[1]Sheet1!$A:$B,2,FALSE)</f>
        <v>#N/A</v>
      </c>
      <c r="C65" s="8" t="s">
        <v>1894</v>
      </c>
      <c r="D65" s="10" t="str">
        <f t="shared" si="0"/>
        <v>2019</v>
      </c>
      <c r="E65" s="10" t="e">
        <f>VLOOKUP(A65,[1]Sheet1!$A:$I,5,FALSE)</f>
        <v>#N/A</v>
      </c>
      <c r="F65" s="10" t="e">
        <f>VLOOKUP(A65,[1]Sheet1!$A:$F,6,FALSE)</f>
        <v>#N/A</v>
      </c>
      <c r="G65" s="10" t="e">
        <f>VLOOKUP(A65,[1]Sheet1!$A:$G,7,FALSE)</f>
        <v>#N/A</v>
      </c>
      <c r="H65" s="10" t="e">
        <f>VLOOKUP(A65,[1]Sheet1!$A:$J,8,FALSE)</f>
        <v>#N/A</v>
      </c>
      <c r="I65" s="10" t="e">
        <f>VLOOKUP(A65,[1]Sheet1!$A:$I,9,FALSE)</f>
        <v>#N/A</v>
      </c>
      <c r="J65" s="10" t="e">
        <f>VLOOKUP(A65,[1]Sheet1!$A:$J,10,FALSE)</f>
        <v>#N/A</v>
      </c>
      <c r="K65" s="8" t="s">
        <v>1892</v>
      </c>
      <c r="L65" s="8" t="s">
        <v>1893</v>
      </c>
      <c r="M65" s="8" t="s">
        <v>96</v>
      </c>
      <c r="O65" s="8" t="s">
        <v>44</v>
      </c>
      <c r="P65" s="8" t="s">
        <v>953</v>
      </c>
      <c r="Q65" s="8" t="s">
        <v>954</v>
      </c>
      <c r="R65" s="8" t="s">
        <v>148</v>
      </c>
    </row>
    <row r="66" spans="1:18">
      <c r="A66" s="12" t="s">
        <v>769</v>
      </c>
      <c r="B66" s="10" t="e">
        <f>VLOOKUP(A66,[1]Sheet1!$A:$B,2,FALSE)</f>
        <v>#N/A</v>
      </c>
      <c r="C66" s="8" t="s">
        <v>772</v>
      </c>
      <c r="D66" s="10" t="str">
        <f t="shared" ref="D66:D129" si="1">R66</f>
        <v>2020</v>
      </c>
      <c r="E66" s="10" t="e">
        <f>VLOOKUP(A66,[1]Sheet1!$A:$I,5,FALSE)</f>
        <v>#N/A</v>
      </c>
      <c r="F66" s="10" t="e">
        <f>VLOOKUP(A66,[1]Sheet1!$A:$F,6,FALSE)</f>
        <v>#N/A</v>
      </c>
      <c r="G66" s="10" t="e">
        <f>VLOOKUP(A66,[1]Sheet1!$A:$G,7,FALSE)</f>
        <v>#N/A</v>
      </c>
      <c r="H66" s="10" t="e">
        <f>VLOOKUP(A66,[1]Sheet1!$A:$J,8,FALSE)</f>
        <v>#N/A</v>
      </c>
      <c r="I66" s="10" t="e">
        <f>VLOOKUP(A66,[1]Sheet1!$A:$I,9,FALSE)</f>
        <v>#N/A</v>
      </c>
      <c r="J66" s="10" t="e">
        <f>VLOOKUP(A66,[1]Sheet1!$A:$J,10,FALSE)</f>
        <v>#N/A</v>
      </c>
      <c r="K66" s="8" t="s">
        <v>770</v>
      </c>
      <c r="L66" s="8" t="s">
        <v>771</v>
      </c>
      <c r="M66" s="8" t="s">
        <v>96</v>
      </c>
      <c r="O66" s="8" t="s">
        <v>44</v>
      </c>
      <c r="P66" s="8" t="s">
        <v>960</v>
      </c>
      <c r="Q66" s="8" t="s">
        <v>961</v>
      </c>
      <c r="R66" s="8" t="s">
        <v>101</v>
      </c>
    </row>
    <row r="67" spans="1:18">
      <c r="A67" s="12" t="s">
        <v>2018</v>
      </c>
      <c r="B67" s="10" t="e">
        <f>VLOOKUP(A67,[1]Sheet1!$A:$B,2,FALSE)</f>
        <v>#N/A</v>
      </c>
      <c r="C67" s="8" t="s">
        <v>137</v>
      </c>
      <c r="D67" s="10" t="str">
        <f t="shared" si="1"/>
        <v>2019</v>
      </c>
      <c r="E67" s="10" t="e">
        <f>VLOOKUP(A67,[1]Sheet1!$A:$I,5,FALSE)</f>
        <v>#N/A</v>
      </c>
      <c r="F67" s="10" t="e">
        <f>VLOOKUP(A67,[1]Sheet1!$A:$F,6,FALSE)</f>
        <v>#N/A</v>
      </c>
      <c r="G67" s="10" t="e">
        <f>VLOOKUP(A67,[1]Sheet1!$A:$G,7,FALSE)</f>
        <v>#N/A</v>
      </c>
      <c r="H67" s="10" t="e">
        <f>VLOOKUP(A67,[1]Sheet1!$A:$J,8,FALSE)</f>
        <v>#N/A</v>
      </c>
      <c r="I67" s="10" t="e">
        <f>VLOOKUP(A67,[1]Sheet1!$A:$I,9,FALSE)</f>
        <v>#N/A</v>
      </c>
      <c r="J67" s="10" t="e">
        <f>VLOOKUP(A67,[1]Sheet1!$A:$J,10,FALSE)</f>
        <v>#N/A</v>
      </c>
      <c r="K67" s="8" t="s">
        <v>135</v>
      </c>
      <c r="L67" s="8" t="s">
        <v>136</v>
      </c>
      <c r="M67" s="8" t="s">
        <v>96</v>
      </c>
      <c r="O67" s="8" t="s">
        <v>969</v>
      </c>
      <c r="P67" s="8" t="s">
        <v>970</v>
      </c>
      <c r="Q67" s="8" t="s">
        <v>971</v>
      </c>
      <c r="R67" s="8" t="s">
        <v>148</v>
      </c>
    </row>
    <row r="68" spans="1:18">
      <c r="A68" s="12" t="s">
        <v>1944</v>
      </c>
      <c r="B68" s="10" t="e">
        <f>VLOOKUP(A68,[1]Sheet1!$A:$B,2,FALSE)</f>
        <v>#N/A</v>
      </c>
      <c r="C68" s="8" t="s">
        <v>1947</v>
      </c>
      <c r="D68" s="10" t="str">
        <f t="shared" si="1"/>
        <v>2021</v>
      </c>
      <c r="E68" s="10" t="e">
        <f>VLOOKUP(A68,[1]Sheet1!$A:$I,5,FALSE)</f>
        <v>#N/A</v>
      </c>
      <c r="F68" s="10" t="e">
        <f>VLOOKUP(A68,[1]Sheet1!$A:$F,6,FALSE)</f>
        <v>#N/A</v>
      </c>
      <c r="G68" s="10" t="e">
        <f>VLOOKUP(A68,[1]Sheet1!$A:$G,7,FALSE)</f>
        <v>#N/A</v>
      </c>
      <c r="H68" s="10" t="e">
        <f>VLOOKUP(A68,[1]Sheet1!$A:$J,8,FALSE)</f>
        <v>#N/A</v>
      </c>
      <c r="I68" s="10" t="e">
        <f>VLOOKUP(A68,[1]Sheet1!$A:$I,9,FALSE)</f>
        <v>#N/A</v>
      </c>
      <c r="J68" s="10" t="e">
        <f>VLOOKUP(A68,[1]Sheet1!$A:$J,10,FALSE)</f>
        <v>#N/A</v>
      </c>
      <c r="K68" s="8" t="s">
        <v>1945</v>
      </c>
      <c r="L68" s="8" t="s">
        <v>1946</v>
      </c>
      <c r="M68" s="8" t="s">
        <v>370</v>
      </c>
      <c r="O68" s="8" t="s">
        <v>986</v>
      </c>
      <c r="P68" s="8" t="s">
        <v>987</v>
      </c>
      <c r="Q68" s="8" t="s">
        <v>988</v>
      </c>
      <c r="R68" s="8" t="s">
        <v>496</v>
      </c>
    </row>
    <row r="69" ht="27" hidden="1" spans="1:18">
      <c r="A69" s="11" t="s">
        <v>2019</v>
      </c>
      <c r="B69" s="9" t="str">
        <f>VLOOKUP(A69,[1]Sheet1!$A:$B,2,FALSE)</f>
        <v>工程学</v>
      </c>
      <c r="C69" s="8" t="s">
        <v>145</v>
      </c>
      <c r="D69" s="10" t="str">
        <f t="shared" si="1"/>
        <v>2021</v>
      </c>
      <c r="E69" s="10" t="str">
        <f>VLOOKUP(A69,[1]Sheet1!$A:$I,5,FALSE)</f>
        <v>-</v>
      </c>
      <c r="F69" s="10" t="str">
        <f>VLOOKUP(A69,[1]Sheet1!$A:$F,6,FALSE)</f>
        <v>-</v>
      </c>
      <c r="G69" s="9" t="str">
        <f>VLOOKUP(A69,[1]Sheet1!$A:$G,7,FALSE)</f>
        <v>赵军辉</v>
      </c>
      <c r="H69" s="9" t="str">
        <f>VLOOKUP(A69,[1]Sheet1!$A:$J,8,FALSE)</f>
        <v>电信学院</v>
      </c>
      <c r="I69" s="9" t="str">
        <f>VLOOKUP(A69,[1]Sheet1!$A:$I,9,FALSE)</f>
        <v>赵军辉</v>
      </c>
      <c r="J69" s="9" t="str">
        <f>VLOOKUP(A69,[1]Sheet1!$A:$J,10,FALSE)</f>
        <v>电信学院</v>
      </c>
      <c r="K69" s="8" t="s">
        <v>143</v>
      </c>
      <c r="L69" s="8" t="s">
        <v>144</v>
      </c>
      <c r="M69" s="8" t="s">
        <v>96</v>
      </c>
      <c r="O69" s="8" t="s">
        <v>996</v>
      </c>
      <c r="P69" s="8" t="s">
        <v>997</v>
      </c>
      <c r="Q69" s="8" t="s">
        <v>998</v>
      </c>
      <c r="R69" s="8" t="s">
        <v>496</v>
      </c>
    </row>
    <row r="70" ht="27" hidden="1" spans="1:18">
      <c r="A70" s="11" t="s">
        <v>2020</v>
      </c>
      <c r="B70" s="9" t="str">
        <f>VLOOKUP(A70,[1]Sheet1!$A:$B,2,FALSE)</f>
        <v>工程学</v>
      </c>
      <c r="C70" s="8" t="s">
        <v>600</v>
      </c>
      <c r="D70" s="10" t="str">
        <f t="shared" si="1"/>
        <v>2019</v>
      </c>
      <c r="E70" s="9" t="str">
        <f>VLOOKUP(A70,[1]Sheet1!$A:$I,5,FALSE)</f>
        <v>吕兴</v>
      </c>
      <c r="F70" s="9" t="str">
        <f>VLOOKUP(A70,[1]Sheet1!$A:$F,6,FALSE)</f>
        <v>数统学院</v>
      </c>
      <c r="G70" s="9" t="str">
        <f>VLOOKUP(A70,[1]Sheet1!$A:$G,7,FALSE)</f>
        <v>吕兴</v>
      </c>
      <c r="H70" s="9" t="str">
        <f>VLOOKUP(A70,[1]Sheet1!$A:$J,8,FALSE)</f>
        <v>数统学院</v>
      </c>
      <c r="I70" s="9" t="str">
        <f>VLOOKUP(A70,[1]Sheet1!$A:$I,9,FALSE)</f>
        <v>吕兴</v>
      </c>
      <c r="J70" s="9" t="str">
        <f>VLOOKUP(A70,[1]Sheet1!$A:$J,10,FALSE)</f>
        <v>数统学院</v>
      </c>
      <c r="K70" s="8" t="s">
        <v>598</v>
      </c>
      <c r="L70" s="8" t="s">
        <v>599</v>
      </c>
      <c r="M70" s="8" t="s">
        <v>96</v>
      </c>
      <c r="O70" s="8" t="s">
        <v>1011</v>
      </c>
      <c r="P70" s="8" t="s">
        <v>1012</v>
      </c>
      <c r="Q70" s="8" t="s">
        <v>1013</v>
      </c>
      <c r="R70" s="8" t="s">
        <v>148</v>
      </c>
    </row>
    <row r="71" spans="1:18">
      <c r="A71" s="12" t="s">
        <v>711</v>
      </c>
      <c r="B71" s="10" t="e">
        <f>VLOOKUP(A71,[1]Sheet1!$A:$B,2,FALSE)</f>
        <v>#N/A</v>
      </c>
      <c r="C71" s="8" t="s">
        <v>714</v>
      </c>
      <c r="D71" s="10" t="str">
        <f t="shared" si="1"/>
        <v>2019</v>
      </c>
      <c r="E71" s="10" t="e">
        <f>VLOOKUP(A71,[1]Sheet1!$A:$I,5,FALSE)</f>
        <v>#N/A</v>
      </c>
      <c r="F71" s="10" t="e">
        <f>VLOOKUP(A71,[1]Sheet1!$A:$F,6,FALSE)</f>
        <v>#N/A</v>
      </c>
      <c r="G71" s="10" t="e">
        <f>VLOOKUP(A71,[1]Sheet1!$A:$G,7,FALSE)</f>
        <v>#N/A</v>
      </c>
      <c r="H71" s="10" t="e">
        <f>VLOOKUP(A71,[1]Sheet1!$A:$J,8,FALSE)</f>
        <v>#N/A</v>
      </c>
      <c r="I71" s="10" t="e">
        <f>VLOOKUP(A71,[1]Sheet1!$A:$I,9,FALSE)</f>
        <v>#N/A</v>
      </c>
      <c r="J71" s="10" t="e">
        <f>VLOOKUP(A71,[1]Sheet1!$A:$J,10,FALSE)</f>
        <v>#N/A</v>
      </c>
      <c r="K71" s="8" t="s">
        <v>712</v>
      </c>
      <c r="L71" s="8" t="s">
        <v>713</v>
      </c>
      <c r="M71" s="8" t="s">
        <v>96</v>
      </c>
      <c r="O71" s="8" t="s">
        <v>44</v>
      </c>
      <c r="P71" s="8" t="s">
        <v>1027</v>
      </c>
      <c r="Q71" s="8" t="s">
        <v>1028</v>
      </c>
      <c r="R71" s="8" t="s">
        <v>148</v>
      </c>
    </row>
    <row r="72" spans="1:18">
      <c r="A72" s="12" t="s">
        <v>1788</v>
      </c>
      <c r="B72" s="10" t="e">
        <f>VLOOKUP(A72,[1]Sheet1!$A:$B,2,FALSE)</f>
        <v>#N/A</v>
      </c>
      <c r="C72" s="8" t="s">
        <v>1791</v>
      </c>
      <c r="D72" s="10" t="str">
        <f t="shared" si="1"/>
        <v>2017</v>
      </c>
      <c r="E72" s="10" t="e">
        <f>VLOOKUP(A72,[1]Sheet1!$A:$I,5,FALSE)</f>
        <v>#N/A</v>
      </c>
      <c r="F72" s="10" t="e">
        <f>VLOOKUP(A72,[1]Sheet1!$A:$F,6,FALSE)</f>
        <v>#N/A</v>
      </c>
      <c r="G72" s="10" t="e">
        <f>VLOOKUP(A72,[1]Sheet1!$A:$G,7,FALSE)</f>
        <v>#N/A</v>
      </c>
      <c r="H72" s="10" t="e">
        <f>VLOOKUP(A72,[1]Sheet1!$A:$J,8,FALSE)</f>
        <v>#N/A</v>
      </c>
      <c r="I72" s="10" t="e">
        <f>VLOOKUP(A72,[1]Sheet1!$A:$I,9,FALSE)</f>
        <v>#N/A</v>
      </c>
      <c r="J72" s="10" t="e">
        <f>VLOOKUP(A72,[1]Sheet1!$A:$J,10,FALSE)</f>
        <v>#N/A</v>
      </c>
      <c r="K72" s="8" t="s">
        <v>1789</v>
      </c>
      <c r="L72" s="8" t="s">
        <v>1790</v>
      </c>
      <c r="M72" s="8" t="s">
        <v>64</v>
      </c>
      <c r="O72" s="8" t="s">
        <v>44</v>
      </c>
      <c r="P72" s="8" t="s">
        <v>1034</v>
      </c>
      <c r="Q72" s="8" t="s">
        <v>1035</v>
      </c>
      <c r="R72" s="8" t="s">
        <v>47</v>
      </c>
    </row>
    <row r="73" ht="40.5" hidden="1" spans="1:18">
      <c r="A73" s="11" t="s">
        <v>2021</v>
      </c>
      <c r="B73" s="9" t="str">
        <f>VLOOKUP(A73,[1]Sheet1!$A:$B,2,FALSE)</f>
        <v>计算机科
学</v>
      </c>
      <c r="C73" s="8" t="s">
        <v>756</v>
      </c>
      <c r="D73" s="10" t="str">
        <f t="shared" si="1"/>
        <v>2021</v>
      </c>
      <c r="E73" s="10" t="str">
        <f>VLOOKUP(A73,[1]Sheet1!$A:$I,5,FALSE)</f>
        <v>-</v>
      </c>
      <c r="F73" s="10" t="str">
        <f>VLOOKUP(A73,[1]Sheet1!$A:$F,6,FALSE)</f>
        <v>-</v>
      </c>
      <c r="G73" s="10" t="str">
        <f>VLOOKUP(A73,[1]Sheet1!$A:$G,7,FALSE)</f>
        <v>-</v>
      </c>
      <c r="H73" s="10" t="str">
        <f>VLOOKUP(A73,[1]Sheet1!$A:$J,8,FALSE)</f>
        <v>-</v>
      </c>
      <c r="I73" s="9" t="str">
        <f>VLOOKUP(A73,[1]Sheet1!$A:$I,9,FALSE)</f>
        <v>朱力</v>
      </c>
      <c r="J73" s="9" t="str">
        <f>VLOOKUP(A73,[1]Sheet1!$A:$J,10,FALSE)</f>
        <v>国重</v>
      </c>
      <c r="K73" s="8" t="s">
        <v>762</v>
      </c>
      <c r="L73" s="8" t="s">
        <v>763</v>
      </c>
      <c r="M73" s="8" t="s">
        <v>74</v>
      </c>
      <c r="O73" s="8" t="s">
        <v>44</v>
      </c>
      <c r="P73" s="8" t="s">
        <v>1049</v>
      </c>
      <c r="Q73" s="8" t="s">
        <v>1050</v>
      </c>
      <c r="R73" s="8" t="s">
        <v>496</v>
      </c>
    </row>
    <row r="74" ht="27" hidden="1" spans="1:18">
      <c r="A74" s="11" t="s">
        <v>2022</v>
      </c>
      <c r="B74" s="9" t="str">
        <f>VLOOKUP(A74,[1]Sheet1!$A:$B,2,FALSE)</f>
        <v>化学</v>
      </c>
      <c r="C74" s="8" t="s">
        <v>354</v>
      </c>
      <c r="D74" s="10" t="str">
        <f t="shared" si="1"/>
        <v>2016</v>
      </c>
      <c r="E74" s="10" t="str">
        <f>VLOOKUP(A74,[1]Sheet1!$A:$I,5,FALSE)</f>
        <v>-</v>
      </c>
      <c r="F74" s="10" t="str">
        <f>VLOOKUP(A74,[1]Sheet1!$A:$F,6,FALSE)</f>
        <v>-</v>
      </c>
      <c r="G74" s="9" t="str">
        <f>VLOOKUP(A74,[1]Sheet1!$A:$G,7,FALSE)</f>
        <v>梁志琴</v>
      </c>
      <c r="H74" s="9" t="str">
        <f>VLOOKUP(A74,[1]Sheet1!$A:$J,8,FALSE)</f>
        <v>物理工程
学院</v>
      </c>
      <c r="I74" s="9" t="str">
        <f>VLOOKUP(A74,[1]Sheet1!$A:$I,9,FALSE)</f>
        <v>梁志琴</v>
      </c>
      <c r="J74" s="9" t="str">
        <f>VLOOKUP(A74,[1]Sheet1!$A:$J,10,FALSE)</f>
        <v>物理工程
学院</v>
      </c>
      <c r="K74" s="8" t="s">
        <v>352</v>
      </c>
      <c r="L74" s="8" t="s">
        <v>353</v>
      </c>
      <c r="M74" s="8" t="s">
        <v>31</v>
      </c>
      <c r="O74" s="8" t="s">
        <v>44</v>
      </c>
      <c r="P74" s="8" t="s">
        <v>1064</v>
      </c>
      <c r="Q74" s="8" t="s">
        <v>1065</v>
      </c>
      <c r="R74" s="8" t="s">
        <v>36</v>
      </c>
    </row>
    <row r="75" ht="27" hidden="1" spans="1:18">
      <c r="A75" s="11" t="s">
        <v>2023</v>
      </c>
      <c r="B75" s="9" t="str">
        <f>VLOOKUP(A75,[1]Sheet1!$A:$B,2,FALSE)</f>
        <v>工程学</v>
      </c>
      <c r="C75" s="8" t="s">
        <v>756</v>
      </c>
      <c r="D75" s="10" t="str">
        <f t="shared" si="1"/>
        <v>2020</v>
      </c>
      <c r="E75" s="9" t="str">
        <f>VLOOKUP(A75,[1]Sheet1!$A:$I,5,FALSE)</f>
        <v>白冰</v>
      </c>
      <c r="F75" s="9" t="str">
        <f>VLOOKUP(A75,[1]Sheet1!$A:$F,6,FALSE)</f>
        <v>土建学院</v>
      </c>
      <c r="G75" s="9" t="str">
        <f>VLOOKUP(A75,[1]Sheet1!$A:$G,7,FALSE)</f>
        <v>白冰</v>
      </c>
      <c r="H75" s="9" t="str">
        <f>VLOOKUP(A75,[1]Sheet1!$A:$J,8,FALSE)</f>
        <v>土建学院</v>
      </c>
      <c r="I75" s="9" t="str">
        <f>VLOOKUP(A75,[1]Sheet1!$A:$I,9,FALSE)</f>
        <v>白冰</v>
      </c>
      <c r="J75" s="9" t="str">
        <f>VLOOKUP(A75,[1]Sheet1!$A:$J,10,FALSE)</f>
        <v>土建学院</v>
      </c>
      <c r="K75" s="8" t="s">
        <v>754</v>
      </c>
      <c r="L75" s="8" t="s">
        <v>755</v>
      </c>
      <c r="M75" s="8" t="s">
        <v>96</v>
      </c>
      <c r="O75" s="8" t="s">
        <v>1078</v>
      </c>
      <c r="P75" s="8" t="s">
        <v>1079</v>
      </c>
      <c r="Q75" s="8" t="s">
        <v>1080</v>
      </c>
      <c r="R75" s="8" t="s">
        <v>101</v>
      </c>
    </row>
    <row r="76" ht="40.5" hidden="1" spans="1:18">
      <c r="A76" s="11" t="s">
        <v>2024</v>
      </c>
      <c r="B76" s="9" t="str">
        <f>VLOOKUP(A76,[1]Sheet1!$A:$B,2,FALSE)</f>
        <v>计算机科
学</v>
      </c>
      <c r="C76" s="8" t="s">
        <v>826</v>
      </c>
      <c r="D76" s="10" t="str">
        <f t="shared" si="1"/>
        <v>2020</v>
      </c>
      <c r="E76" s="9" t="str">
        <f>VLOOKUP(A76,[1]Sheet1!$A:$I,5,FALSE)</f>
        <v>白冰</v>
      </c>
      <c r="F76" s="9" t="str">
        <f>VLOOKUP(A76,[1]Sheet1!$A:$F,6,FALSE)</f>
        <v>土建学院</v>
      </c>
      <c r="G76" s="9" t="str">
        <f>VLOOKUP(A76,[1]Sheet1!$A:$G,7,FALSE)</f>
        <v>白冰</v>
      </c>
      <c r="H76" s="9" t="str">
        <f>VLOOKUP(A76,[1]Sheet1!$A:$J,8,FALSE)</f>
        <v>土建学院</v>
      </c>
      <c r="I76" s="9" t="str">
        <f>VLOOKUP(A76,[1]Sheet1!$A:$I,9,FALSE)</f>
        <v>白冰</v>
      </c>
      <c r="J76" s="9" t="str">
        <f>VLOOKUP(A76,[1]Sheet1!$A:$J,10,FALSE)</f>
        <v>土建学院</v>
      </c>
      <c r="K76" s="8" t="s">
        <v>840</v>
      </c>
      <c r="L76" s="8" t="s">
        <v>841</v>
      </c>
      <c r="M76" s="8" t="s">
        <v>74</v>
      </c>
      <c r="O76" s="8" t="s">
        <v>1094</v>
      </c>
      <c r="P76" s="8" t="s">
        <v>1095</v>
      </c>
      <c r="Q76" s="8" t="s">
        <v>1096</v>
      </c>
      <c r="R76" s="8" t="s">
        <v>101</v>
      </c>
    </row>
    <row r="77" ht="27" hidden="1" spans="1:18">
      <c r="A77" s="12" t="s">
        <v>125</v>
      </c>
      <c r="B77" s="9" t="str">
        <f>VLOOKUP(A77,[1]Sheet1!$A:$B,2,FALSE)</f>
        <v>化学</v>
      </c>
      <c r="C77" s="8" t="s">
        <v>128</v>
      </c>
      <c r="D77" s="10" t="str">
        <f t="shared" si="1"/>
        <v>2020</v>
      </c>
      <c r="E77" s="10" t="str">
        <f>VLOOKUP(A77,[1]Sheet1!$A:$I,5,FALSE)</f>
        <v>-</v>
      </c>
      <c r="F77" s="10" t="str">
        <f>VLOOKUP(A77,[1]Sheet1!$A:$F,6,FALSE)</f>
        <v>-</v>
      </c>
      <c r="G77" s="10" t="str">
        <f>VLOOKUP(A77,[1]Sheet1!$A:$G,7,FALSE)</f>
        <v>-</v>
      </c>
      <c r="H77" s="10" t="str">
        <f>VLOOKUP(A77,[1]Sheet1!$A:$J,8,FALSE)</f>
        <v>-</v>
      </c>
      <c r="I77" s="9" t="str">
        <f>VLOOKUP(A77,[1]Sheet1!$A:$I,9,FALSE)</f>
        <v>王熙</v>
      </c>
      <c r="J77" s="9" t="str">
        <f>VLOOKUP(A77,[1]Sheet1!$A:$J,10,FALSE)</f>
        <v>物理工程
学院</v>
      </c>
      <c r="K77" s="8" t="s">
        <v>126</v>
      </c>
      <c r="L77" s="8" t="s">
        <v>127</v>
      </c>
      <c r="M77" s="8" t="s">
        <v>31</v>
      </c>
      <c r="O77" s="8" t="s">
        <v>44</v>
      </c>
      <c r="P77" s="8" t="s">
        <v>1120</v>
      </c>
      <c r="Q77" s="8" t="s">
        <v>157</v>
      </c>
      <c r="R77" s="8" t="s">
        <v>101</v>
      </c>
    </row>
    <row r="78" ht="27" hidden="1" spans="1:18">
      <c r="A78" s="12" t="s">
        <v>305</v>
      </c>
      <c r="B78" s="9" t="str">
        <f>VLOOKUP(A78,[1]Sheet1!$A:$B,2,FALSE)</f>
        <v>工程学</v>
      </c>
      <c r="C78" s="8" t="s">
        <v>308</v>
      </c>
      <c r="D78" s="10" t="str">
        <f t="shared" si="1"/>
        <v>2019</v>
      </c>
      <c r="E78" s="9" t="str">
        <f>VLOOKUP(A78,[1]Sheet1!$A:$I,5,FALSE)</f>
        <v>王伟</v>
      </c>
      <c r="F78" s="9" t="str">
        <f>VLOOKUP(A78,[1]Sheet1!$A:$F,6,FALSE)</f>
        <v>计算机
学院</v>
      </c>
      <c r="G78" s="9" t="str">
        <f>VLOOKUP(A78,[1]Sheet1!$A:$G,7,FALSE)</f>
        <v>李论</v>
      </c>
      <c r="H78" s="9" t="str">
        <f>VLOOKUP(A78,[1]Sheet1!$A:$J,8,FALSE)</f>
        <v>计算机
学院</v>
      </c>
      <c r="I78" s="9" t="str">
        <f>VLOOKUP(A78,[1]Sheet1!$A:$I,9,FALSE)</f>
        <v>王伟</v>
      </c>
      <c r="J78" s="9" t="str">
        <f>VLOOKUP(A78,[1]Sheet1!$A:$J,10,FALSE)</f>
        <v>计算机
学院</v>
      </c>
      <c r="K78" s="8" t="s">
        <v>306</v>
      </c>
      <c r="L78" s="8" t="s">
        <v>307</v>
      </c>
      <c r="M78" s="8" t="s">
        <v>96</v>
      </c>
      <c r="O78" s="8" t="s">
        <v>44</v>
      </c>
      <c r="P78" s="8" t="s">
        <v>1132</v>
      </c>
      <c r="Q78" s="8" t="s">
        <v>1133</v>
      </c>
      <c r="R78" s="8" t="s">
        <v>148</v>
      </c>
    </row>
    <row r="79" ht="27" hidden="1" spans="1:18">
      <c r="A79" s="8" t="s">
        <v>1144</v>
      </c>
      <c r="B79" s="9" t="str">
        <f>VLOOKUP(A79,[1]Sheet1!$A:$B,2,FALSE)</f>
        <v>工程学</v>
      </c>
      <c r="C79" s="8" t="s">
        <v>1147</v>
      </c>
      <c r="D79" s="10" t="str">
        <f t="shared" si="1"/>
        <v>2020</v>
      </c>
      <c r="E79" s="9" t="str">
        <f>VLOOKUP(A79,[1]Sheet1!$A:$I,5,FALSE)</f>
        <v>艾渤</v>
      </c>
      <c r="F79" s="9" t="str">
        <f>VLOOKUP(A79,[1]Sheet1!$A:$F,6,FALSE)</f>
        <v>电信学院</v>
      </c>
      <c r="G79" s="9" t="str">
        <f>VLOOKUP(A79,[1]Sheet1!$A:$G,7,FALSE)</f>
        <v>艾渤</v>
      </c>
      <c r="H79" s="9" t="str">
        <f>VLOOKUP(A79,[1]Sheet1!$A:$J,8,FALSE)</f>
        <v>电信学院</v>
      </c>
      <c r="I79" s="9" t="str">
        <f>VLOOKUP(A79,[1]Sheet1!$A:$I,9,FALSE)</f>
        <v>艾渤</v>
      </c>
      <c r="J79" s="9" t="str">
        <f>VLOOKUP(A79,[1]Sheet1!$A:$J,10,FALSE)</f>
        <v>电信学院</v>
      </c>
      <c r="K79" s="8" t="s">
        <v>1145</v>
      </c>
      <c r="L79" s="8" t="s">
        <v>1146</v>
      </c>
      <c r="M79" s="8" t="s">
        <v>96</v>
      </c>
      <c r="O79" s="8" t="s">
        <v>1148</v>
      </c>
      <c r="P79" s="8" t="s">
        <v>1149</v>
      </c>
      <c r="Q79" s="8" t="s">
        <v>1150</v>
      </c>
      <c r="R79" s="8" t="s">
        <v>101</v>
      </c>
    </row>
    <row r="80" ht="40.5" hidden="1" spans="1:18">
      <c r="A80" s="11" t="s">
        <v>2025</v>
      </c>
      <c r="B80" s="9" t="str">
        <f>VLOOKUP(A80,[1]Sheet1!$A:$B,2,FALSE)</f>
        <v>计算机科
学</v>
      </c>
      <c r="C80" s="8" t="s">
        <v>536</v>
      </c>
      <c r="D80" s="10" t="str">
        <f t="shared" si="1"/>
        <v>2021</v>
      </c>
      <c r="E80" s="9" t="str">
        <f>VLOOKUP(A80,[1]Sheet1!$A:$I,5,FALSE)</f>
        <v>韦世奎</v>
      </c>
      <c r="F80" s="9" t="str">
        <f>VLOOKUP(A80,[1]Sheet1!$A:$F,6,FALSE)</f>
        <v>计算机
学院</v>
      </c>
      <c r="G80" s="9" t="str">
        <f>VLOOKUP(A80,[1]Sheet1!$A:$G,7,FALSE)</f>
        <v>魏云超</v>
      </c>
      <c r="H80" s="9" t="str">
        <f>VLOOKUP(A80,[1]Sheet1!$A:$J,8,FALSE)</f>
        <v>计算机
学院</v>
      </c>
      <c r="I80" s="9" t="str">
        <f>VLOOKUP(A80,[1]Sheet1!$A:$I,9,FALSE)</f>
        <v>韦世奎</v>
      </c>
      <c r="J80" s="9" t="str">
        <f>VLOOKUP(A80,[1]Sheet1!$A:$J,10,FALSE)</f>
        <v>计算机
学院</v>
      </c>
      <c r="K80" s="8" t="s">
        <v>551</v>
      </c>
      <c r="L80" s="8" t="s">
        <v>552</v>
      </c>
      <c r="M80" s="8" t="s">
        <v>74</v>
      </c>
      <c r="O80" s="8" t="s">
        <v>66</v>
      </c>
      <c r="P80" s="8" t="s">
        <v>1158</v>
      </c>
      <c r="Q80" s="8" t="s">
        <v>1159</v>
      </c>
      <c r="R80" s="8" t="s">
        <v>496</v>
      </c>
    </row>
    <row r="81" spans="1:18">
      <c r="A81" s="12" t="s">
        <v>800</v>
      </c>
      <c r="B81" s="10" t="e">
        <f>VLOOKUP(A81,[1]Sheet1!$A:$B,2,FALSE)</f>
        <v>#N/A</v>
      </c>
      <c r="C81" s="8" t="s">
        <v>803</v>
      </c>
      <c r="D81" s="10" t="str">
        <f t="shared" si="1"/>
        <v>2021</v>
      </c>
      <c r="E81" s="10" t="e">
        <f>VLOOKUP(A81,[1]Sheet1!$A:$I,5,FALSE)</f>
        <v>#N/A</v>
      </c>
      <c r="F81" s="10" t="e">
        <f>VLOOKUP(A81,[1]Sheet1!$A:$F,6,FALSE)</f>
        <v>#N/A</v>
      </c>
      <c r="G81" s="10" t="e">
        <f>VLOOKUP(A81,[1]Sheet1!$A:$G,7,FALSE)</f>
        <v>#N/A</v>
      </c>
      <c r="H81" s="10" t="e">
        <f>VLOOKUP(A81,[1]Sheet1!$A:$J,8,FALSE)</f>
        <v>#N/A</v>
      </c>
      <c r="I81" s="10" t="e">
        <f>VLOOKUP(A81,[1]Sheet1!$A:$I,9,FALSE)</f>
        <v>#N/A</v>
      </c>
      <c r="J81" s="10" t="e">
        <f>VLOOKUP(A81,[1]Sheet1!$A:$J,10,FALSE)</f>
        <v>#N/A</v>
      </c>
      <c r="K81" s="8" t="s">
        <v>801</v>
      </c>
      <c r="L81" s="8" t="s">
        <v>802</v>
      </c>
      <c r="M81" s="8" t="s">
        <v>96</v>
      </c>
      <c r="O81" s="8" t="s">
        <v>1174</v>
      </c>
      <c r="P81" s="8" t="s">
        <v>1175</v>
      </c>
      <c r="Q81" s="8" t="s">
        <v>1176</v>
      </c>
      <c r="R81" s="8" t="s">
        <v>496</v>
      </c>
    </row>
    <row r="82" ht="27" hidden="1" spans="1:18">
      <c r="A82" s="11" t="s">
        <v>2026</v>
      </c>
      <c r="B82" s="9" t="str">
        <f>VLOOKUP(A82,[1]Sheet1!$A:$B,2,FALSE)</f>
        <v>工程学</v>
      </c>
      <c r="C82" s="8" t="s">
        <v>405</v>
      </c>
      <c r="D82" s="10" t="str">
        <f t="shared" si="1"/>
        <v>2022</v>
      </c>
      <c r="E82" s="10" t="str">
        <f>VLOOKUP(A82,[1]Sheet1!$A:$I,5,FALSE)</f>
        <v>-</v>
      </c>
      <c r="F82" s="10" t="str">
        <f>VLOOKUP(A82,[1]Sheet1!$A:$F,6,FALSE)</f>
        <v>-</v>
      </c>
      <c r="G82" s="9" t="str">
        <f>VLOOKUP(A82,[1]Sheet1!$A:$G,7,FALSE)</f>
        <v>程翔</v>
      </c>
      <c r="H82" s="9" t="str">
        <f>VLOOKUP(A82,[1]Sheet1!$A:$J,8,FALSE)</f>
        <v>国重</v>
      </c>
      <c r="I82" s="9" t="str">
        <f>VLOOKUP(A82,[1]Sheet1!$A:$I,9,FALSE)</f>
        <v>程翔</v>
      </c>
      <c r="J82" s="9" t="str">
        <f>VLOOKUP(A82,[1]Sheet1!$A:$J,10,FALSE)</f>
        <v>国重</v>
      </c>
      <c r="K82" s="8" t="s">
        <v>411</v>
      </c>
      <c r="L82" s="8" t="s">
        <v>412</v>
      </c>
      <c r="M82" s="8" t="s">
        <v>96</v>
      </c>
      <c r="O82" s="8" t="s">
        <v>164</v>
      </c>
      <c r="P82" s="8" t="s">
        <v>1184</v>
      </c>
      <c r="Q82" s="8" t="s">
        <v>1185</v>
      </c>
      <c r="R82" s="8" t="s">
        <v>1186</v>
      </c>
    </row>
    <row r="83" spans="1:18">
      <c r="A83" s="12" t="s">
        <v>1929</v>
      </c>
      <c r="B83" s="10" t="e">
        <f>VLOOKUP(A83,[1]Sheet1!$A:$B,2,FALSE)</f>
        <v>#N/A</v>
      </c>
      <c r="C83" s="8" t="s">
        <v>1894</v>
      </c>
      <c r="D83" s="10" t="str">
        <f t="shared" si="1"/>
        <v>2021</v>
      </c>
      <c r="E83" s="10" t="e">
        <f>VLOOKUP(A83,[1]Sheet1!$A:$I,5,FALSE)</f>
        <v>#N/A</v>
      </c>
      <c r="F83" s="10" t="e">
        <f>VLOOKUP(A83,[1]Sheet1!$A:$F,6,FALSE)</f>
        <v>#N/A</v>
      </c>
      <c r="G83" s="10" t="e">
        <f>VLOOKUP(A83,[1]Sheet1!$A:$G,7,FALSE)</f>
        <v>#N/A</v>
      </c>
      <c r="H83" s="10" t="e">
        <f>VLOOKUP(A83,[1]Sheet1!$A:$J,8,FALSE)</f>
        <v>#N/A</v>
      </c>
      <c r="I83" s="10" t="e">
        <f>VLOOKUP(A83,[1]Sheet1!$A:$I,9,FALSE)</f>
        <v>#N/A</v>
      </c>
      <c r="J83" s="10" t="e">
        <f>VLOOKUP(A83,[1]Sheet1!$A:$J,10,FALSE)</f>
        <v>#N/A</v>
      </c>
      <c r="K83" s="8" t="s">
        <v>1930</v>
      </c>
      <c r="L83" s="8" t="s">
        <v>1931</v>
      </c>
      <c r="M83" s="8" t="s">
        <v>96</v>
      </c>
      <c r="O83" s="8" t="s">
        <v>44</v>
      </c>
      <c r="P83" s="8" t="s">
        <v>665</v>
      </c>
      <c r="Q83" s="8" t="s">
        <v>157</v>
      </c>
      <c r="R83" s="8" t="s">
        <v>496</v>
      </c>
    </row>
    <row r="84" ht="27" hidden="1" spans="1:18">
      <c r="A84" s="12" t="s">
        <v>724</v>
      </c>
      <c r="B84" s="9" t="str">
        <f>VLOOKUP(A84,[1]Sheet1!$A:$B,2,FALSE)</f>
        <v>工程学</v>
      </c>
      <c r="C84" s="8" t="s">
        <v>727</v>
      </c>
      <c r="D84" s="10" t="str">
        <f t="shared" si="1"/>
        <v>2021</v>
      </c>
      <c r="E84" s="9" t="str">
        <f>VLOOKUP(A84,[1]Sheet1!$A:$I,5,FALSE)</f>
        <v>万怀宇</v>
      </c>
      <c r="F84" s="9" t="str">
        <f>VLOOKUP(A84,[1]Sheet1!$A:$F,6,FALSE)</f>
        <v>计算机学
院</v>
      </c>
      <c r="G84" s="9" t="str">
        <f>VLOOKUP(A84,[1]Sheet1!$A:$G,7,FALSE)</f>
        <v>郭晟楠</v>
      </c>
      <c r="H84" s="9" t="str">
        <f>VLOOKUP(A84,[1]Sheet1!$A:$J,8,FALSE)</f>
        <v>计算机学
院</v>
      </c>
      <c r="I84" s="9" t="str">
        <f>VLOOKUP(A84,[1]Sheet1!$A:$I,9,FALSE)</f>
        <v>万怀宇</v>
      </c>
      <c r="J84" s="9" t="str">
        <f>VLOOKUP(A84,[1]Sheet1!$A:$J,10,FALSE)</f>
        <v>计算机
学院</v>
      </c>
      <c r="K84" s="8" t="s">
        <v>725</v>
      </c>
      <c r="L84" s="8" t="s">
        <v>726</v>
      </c>
      <c r="M84" s="8" t="s">
        <v>96</v>
      </c>
      <c r="O84" s="8" t="s">
        <v>44</v>
      </c>
      <c r="P84" s="8" t="s">
        <v>1216</v>
      </c>
      <c r="Q84" s="8" t="s">
        <v>1217</v>
      </c>
      <c r="R84" s="8" t="s">
        <v>496</v>
      </c>
    </row>
    <row r="85" ht="27" hidden="1" spans="1:18">
      <c r="A85" s="12" t="s">
        <v>1108</v>
      </c>
      <c r="B85" s="9" t="str">
        <f>VLOOKUP(A85,[1]Sheet1!$A:$B,2,FALSE)</f>
        <v>工程学</v>
      </c>
      <c r="C85" s="8" t="s">
        <v>1102</v>
      </c>
      <c r="D85" s="10" t="str">
        <f t="shared" si="1"/>
        <v>2021</v>
      </c>
      <c r="E85" s="10" t="str">
        <f>VLOOKUP(A85,[1]Sheet1!$A:$I,5,FALSE)</f>
        <v>-</v>
      </c>
      <c r="F85" s="10" t="str">
        <f>VLOOKUP(A85,[1]Sheet1!$A:$F,6,FALSE)</f>
        <v>-</v>
      </c>
      <c r="G85" s="10" t="str">
        <f>VLOOKUP(A85,[1]Sheet1!$A:$G,7,FALSE)</f>
        <v>-</v>
      </c>
      <c r="H85" s="10" t="str">
        <f>VLOOKUP(A85,[1]Sheet1!$A:$J,8,FALSE)</f>
        <v>-</v>
      </c>
      <c r="I85" s="9" t="str">
        <f>VLOOKUP(A85,[1]Sheet1!$A:$I,9,FALSE)</f>
        <v>丛润民</v>
      </c>
      <c r="J85" s="9" t="str">
        <f>VLOOKUP(A85,[1]Sheet1!$A:$J,10,FALSE)</f>
        <v>计算机
学院</v>
      </c>
      <c r="K85" s="8" t="s">
        <v>1109</v>
      </c>
      <c r="L85" s="8" t="s">
        <v>1110</v>
      </c>
      <c r="M85" s="8" t="s">
        <v>96</v>
      </c>
      <c r="O85" s="8" t="s">
        <v>513</v>
      </c>
      <c r="P85" s="8" t="s">
        <v>1233</v>
      </c>
      <c r="Q85" s="8" t="s">
        <v>1234</v>
      </c>
      <c r="R85" s="8" t="s">
        <v>496</v>
      </c>
    </row>
    <row r="86" ht="27" hidden="1" spans="1:18">
      <c r="A86" s="12" t="s">
        <v>1396</v>
      </c>
      <c r="B86" s="9" t="str">
        <f>VLOOKUP(A86,[1]Sheet1!$A:$B,2,FALSE)</f>
        <v>物理学</v>
      </c>
      <c r="C86" s="8" t="s">
        <v>1399</v>
      </c>
      <c r="D86" s="10" t="str">
        <f t="shared" si="1"/>
        <v>2019</v>
      </c>
      <c r="E86" s="9" t="str">
        <f>VLOOKUP(A86,[1]Sheet1!$A:$I,5,FALSE)</f>
        <v>吕兴
李孟刚</v>
      </c>
      <c r="F86" s="9" t="str">
        <f>VLOOKUP(A86,[1]Sheet1!$A:$F,6,FALSE)</f>
        <v>数统学院</v>
      </c>
      <c r="G86" s="9" t="str">
        <f>VLOOKUP(A86,[1]Sheet1!$A:$G,7,FALSE)</f>
        <v>陈思佳</v>
      </c>
      <c r="H86" s="9" t="str">
        <f>VLOOKUP(A86,[1]Sheet1!$A:$J,8,FALSE)</f>
        <v>数统学院</v>
      </c>
      <c r="I86" s="9" t="str">
        <f>VLOOKUP(A86,[1]Sheet1!$A:$I,9,FALSE)</f>
        <v>吕兴
李孟刚</v>
      </c>
      <c r="J86" s="9" t="str">
        <f>VLOOKUP(A86,[1]Sheet1!$A:$J,10,FALSE)</f>
        <v>数统学院</v>
      </c>
      <c r="K86" s="8" t="s">
        <v>1397</v>
      </c>
      <c r="L86" s="8" t="s">
        <v>1398</v>
      </c>
      <c r="M86" s="8" t="s">
        <v>84</v>
      </c>
      <c r="O86" s="8" t="s">
        <v>284</v>
      </c>
      <c r="P86" s="8" t="s">
        <v>1250</v>
      </c>
      <c r="Q86" s="8" t="s">
        <v>1251</v>
      </c>
      <c r="R86" s="8" t="s">
        <v>148</v>
      </c>
    </row>
    <row r="87" ht="40.5" hidden="1" spans="1:18">
      <c r="A87" s="12" t="s">
        <v>1205</v>
      </c>
      <c r="B87" s="9" t="str">
        <f>VLOOKUP(A87,[1]Sheet1!$A:$B,2,FALSE)</f>
        <v>工程学</v>
      </c>
      <c r="C87" s="8" t="s">
        <v>1208</v>
      </c>
      <c r="D87" s="10" t="str">
        <f t="shared" si="1"/>
        <v>2021</v>
      </c>
      <c r="E87" s="9" t="str">
        <f>VLOOKUP(A87,[1]Sheet1!$A:$I,5,FALSE)</f>
        <v>王义惠</v>
      </c>
      <c r="F87" s="9" t="str">
        <f>VLOOKUP(A87,[1]Sheet1!$A:$F,6,FALSE)</f>
        <v>国重</v>
      </c>
      <c r="G87" s="9" t="str">
        <f>VLOOKUP(A87,[1]Sheet1!$A:$G,7,FALSE)</f>
        <v>宿帅</v>
      </c>
      <c r="H87" s="9" t="str">
        <f>VLOOKUP(A87,[1]Sheet1!$A:$J,8,FALSE)</f>
        <v>智慧高铁
系统前沿
科学中心</v>
      </c>
      <c r="I87" s="9" t="str">
        <f>VLOOKUP(A87,[1]Sheet1!$A:$I,9,FALSE)</f>
        <v>王义惠</v>
      </c>
      <c r="J87" s="9" t="str">
        <f>VLOOKUP(A87,[1]Sheet1!$A:$J,10,FALSE)</f>
        <v>国重</v>
      </c>
      <c r="K87" s="8" t="s">
        <v>1206</v>
      </c>
      <c r="L87" s="8" t="s">
        <v>1207</v>
      </c>
      <c r="M87" s="8" t="s">
        <v>96</v>
      </c>
      <c r="O87" s="8" t="s">
        <v>1266</v>
      </c>
      <c r="P87" s="8" t="s">
        <v>1267</v>
      </c>
      <c r="Q87" s="8" t="s">
        <v>1268</v>
      </c>
      <c r="R87" s="8" t="s">
        <v>496</v>
      </c>
    </row>
    <row r="88" spans="1:18">
      <c r="A88" s="12" t="s">
        <v>1840</v>
      </c>
      <c r="B88" s="10" t="e">
        <f>VLOOKUP(A88,[1]Sheet1!$A:$B,2,FALSE)</f>
        <v>#N/A</v>
      </c>
      <c r="C88" s="8" t="s">
        <v>1836</v>
      </c>
      <c r="D88" s="10" t="str">
        <f t="shared" si="1"/>
        <v>2021</v>
      </c>
      <c r="E88" s="10" t="e">
        <f>VLOOKUP(A88,[1]Sheet1!$A:$I,5,FALSE)</f>
        <v>#N/A</v>
      </c>
      <c r="F88" s="10" t="e">
        <f>VLOOKUP(A88,[1]Sheet1!$A:$F,6,FALSE)</f>
        <v>#N/A</v>
      </c>
      <c r="G88" s="10" t="e">
        <f>VLOOKUP(A88,[1]Sheet1!$A:$G,7,FALSE)</f>
        <v>#N/A</v>
      </c>
      <c r="H88" s="10" t="e">
        <f>VLOOKUP(A88,[1]Sheet1!$A:$J,8,FALSE)</f>
        <v>#N/A</v>
      </c>
      <c r="I88" s="10" t="e">
        <f>VLOOKUP(A88,[1]Sheet1!$A:$I,9,FALSE)</f>
        <v>#N/A</v>
      </c>
      <c r="J88" s="10" t="e">
        <f>VLOOKUP(A88,[1]Sheet1!$A:$J,10,FALSE)</f>
        <v>#N/A</v>
      </c>
      <c r="K88" s="8" t="s">
        <v>1841</v>
      </c>
      <c r="L88" s="8" t="s">
        <v>1842</v>
      </c>
      <c r="M88" s="8" t="s">
        <v>96</v>
      </c>
      <c r="O88" s="8" t="s">
        <v>827</v>
      </c>
      <c r="P88" s="8" t="s">
        <v>1289</v>
      </c>
      <c r="Q88" s="8" t="s">
        <v>1290</v>
      </c>
      <c r="R88" s="8" t="s">
        <v>496</v>
      </c>
    </row>
    <row r="89" spans="1:18">
      <c r="A89" s="12" t="s">
        <v>901</v>
      </c>
      <c r="B89" s="10" t="e">
        <f>VLOOKUP(A89,[1]Sheet1!$A:$B,2,FALSE)</f>
        <v>#N/A</v>
      </c>
      <c r="C89" s="8" t="s">
        <v>904</v>
      </c>
      <c r="D89" s="10" t="str">
        <f t="shared" si="1"/>
        <v>2021</v>
      </c>
      <c r="E89" s="10" t="e">
        <f>VLOOKUP(A89,[1]Sheet1!$A:$I,5,FALSE)</f>
        <v>#N/A</v>
      </c>
      <c r="F89" s="10" t="e">
        <f>VLOOKUP(A89,[1]Sheet1!$A:$F,6,FALSE)</f>
        <v>#N/A</v>
      </c>
      <c r="G89" s="10" t="e">
        <f>VLOOKUP(A89,[1]Sheet1!$A:$G,7,FALSE)</f>
        <v>#N/A</v>
      </c>
      <c r="H89" s="10" t="e">
        <f>VLOOKUP(A89,[1]Sheet1!$A:$J,8,FALSE)</f>
        <v>#N/A</v>
      </c>
      <c r="I89" s="10" t="e">
        <f>VLOOKUP(A89,[1]Sheet1!$A:$I,9,FALSE)</f>
        <v>#N/A</v>
      </c>
      <c r="J89" s="10" t="e">
        <f>VLOOKUP(A89,[1]Sheet1!$A:$J,10,FALSE)</f>
        <v>#N/A</v>
      </c>
      <c r="K89" s="8" t="s">
        <v>902</v>
      </c>
      <c r="L89" s="8" t="s">
        <v>903</v>
      </c>
      <c r="M89" s="8" t="s">
        <v>96</v>
      </c>
      <c r="O89" s="8" t="s">
        <v>397</v>
      </c>
      <c r="P89" s="8" t="s">
        <v>1298</v>
      </c>
      <c r="Q89" s="8" t="s">
        <v>1299</v>
      </c>
      <c r="R89" s="8" t="s">
        <v>496</v>
      </c>
    </row>
    <row r="90" hidden="1" spans="1:18">
      <c r="A90" s="11" t="s">
        <v>2027</v>
      </c>
      <c r="B90" s="9" t="str">
        <f>VLOOKUP(A90,[1]Sheet1!$A:$B,2,FALSE)</f>
        <v>数学</v>
      </c>
      <c r="C90" s="8" t="s">
        <v>780</v>
      </c>
      <c r="D90" s="10" t="str">
        <f t="shared" si="1"/>
        <v>2022</v>
      </c>
      <c r="E90" s="9" t="str">
        <f>VLOOKUP(A90,[1]Sheet1!$A:$I,5,FALSE)</f>
        <v>吕兴</v>
      </c>
      <c r="F90" s="9" t="str">
        <f>VLOOKUP(A90,[1]Sheet1!$A:$F,6,FALSE)</f>
        <v>数统学院</v>
      </c>
      <c r="G90" s="9" t="str">
        <f>VLOOKUP(A90,[1]Sheet1!$A:$G,7,FALSE)</f>
        <v>尹宇航</v>
      </c>
      <c r="H90" s="9" t="str">
        <f>VLOOKUP(A90,[1]Sheet1!$A:$J,8,FALSE)</f>
        <v>数统学院</v>
      </c>
      <c r="I90" s="9" t="str">
        <f>VLOOKUP(A90,[1]Sheet1!$A:$I,9,FALSE)</f>
        <v>吕兴</v>
      </c>
      <c r="J90" s="9" t="str">
        <f>VLOOKUP(A90,[1]Sheet1!$A:$J,10,FALSE)</f>
        <v>数统学院</v>
      </c>
      <c r="K90" s="8" t="s">
        <v>778</v>
      </c>
      <c r="L90" s="8" t="s">
        <v>779</v>
      </c>
      <c r="M90" s="8" t="s">
        <v>363</v>
      </c>
      <c r="O90" s="8" t="s">
        <v>827</v>
      </c>
      <c r="P90" s="8" t="s">
        <v>1314</v>
      </c>
      <c r="Q90" s="8" t="s">
        <v>1315</v>
      </c>
      <c r="R90" s="8" t="s">
        <v>1186</v>
      </c>
    </row>
    <row r="91" ht="27" hidden="1" spans="1:18">
      <c r="A91" s="11" t="s">
        <v>2028</v>
      </c>
      <c r="B91" s="9" t="str">
        <f>VLOOKUP(A91,[1]Sheet1!$A:$B,2,FALSE)</f>
        <v>工程学</v>
      </c>
      <c r="C91" s="8" t="s">
        <v>1193</v>
      </c>
      <c r="D91" s="10" t="str">
        <f t="shared" si="1"/>
        <v>2022</v>
      </c>
      <c r="E91" s="10" t="str">
        <f>VLOOKUP(A91,[1]Sheet1!$A:$I,5,FALSE)</f>
        <v>-</v>
      </c>
      <c r="F91" s="10" t="str">
        <f>VLOOKUP(A91,[1]Sheet1!$A:$F,6,FALSE)</f>
        <v>-</v>
      </c>
      <c r="G91" s="10" t="str">
        <f>VLOOKUP(A91,[1]Sheet1!$A:$G,7,FALSE)</f>
        <v>-</v>
      </c>
      <c r="H91" s="10" t="str">
        <f>VLOOKUP(A91,[1]Sheet1!$A:$J,8,FALSE)</f>
        <v>-</v>
      </c>
      <c r="I91" s="9" t="str">
        <f>VLOOKUP(A91,[1]Sheet1!$A:$I,9,FALSE)</f>
        <v>丛润民</v>
      </c>
      <c r="J91" s="9" t="str">
        <f>VLOOKUP(A91,[1]Sheet1!$A:$J,10,FALSE)</f>
        <v>计算机
学院</v>
      </c>
      <c r="K91" s="8" t="s">
        <v>1191</v>
      </c>
      <c r="L91" s="8" t="s">
        <v>1192</v>
      </c>
      <c r="M91" s="8" t="s">
        <v>96</v>
      </c>
      <c r="O91" s="8" t="s">
        <v>1329</v>
      </c>
      <c r="P91" s="8" t="s">
        <v>1330</v>
      </c>
      <c r="Q91" s="8" t="s">
        <v>1331</v>
      </c>
      <c r="R91" s="8" t="s">
        <v>1186</v>
      </c>
    </row>
    <row r="92" spans="1:18">
      <c r="A92" s="12" t="s">
        <v>1796</v>
      </c>
      <c r="B92" s="10" t="e">
        <f>VLOOKUP(A92,[1]Sheet1!$A:$B,2,FALSE)</f>
        <v>#N/A</v>
      </c>
      <c r="C92" s="8" t="s">
        <v>1799</v>
      </c>
      <c r="D92" s="10" t="str">
        <f t="shared" si="1"/>
        <v>2021</v>
      </c>
      <c r="E92" s="10" t="e">
        <f>VLOOKUP(A92,[1]Sheet1!$A:$I,5,FALSE)</f>
        <v>#N/A</v>
      </c>
      <c r="F92" s="10" t="e">
        <f>VLOOKUP(A92,[1]Sheet1!$A:$F,6,FALSE)</f>
        <v>#N/A</v>
      </c>
      <c r="G92" s="10" t="e">
        <f>VLOOKUP(A92,[1]Sheet1!$A:$G,7,FALSE)</f>
        <v>#N/A</v>
      </c>
      <c r="H92" s="10" t="e">
        <f>VLOOKUP(A92,[1]Sheet1!$A:$J,8,FALSE)</f>
        <v>#N/A</v>
      </c>
      <c r="I92" s="10" t="e">
        <f>VLOOKUP(A92,[1]Sheet1!$A:$I,9,FALSE)</f>
        <v>#N/A</v>
      </c>
      <c r="J92" s="10" t="e">
        <f>VLOOKUP(A92,[1]Sheet1!$A:$J,10,FALSE)</f>
        <v>#N/A</v>
      </c>
      <c r="K92" s="8" t="s">
        <v>1797</v>
      </c>
      <c r="L92" s="8" t="s">
        <v>1798</v>
      </c>
      <c r="M92" s="8" t="s">
        <v>84</v>
      </c>
      <c r="O92" s="8" t="s">
        <v>44</v>
      </c>
      <c r="P92" s="8" t="s">
        <v>1346</v>
      </c>
      <c r="Q92" s="8" t="s">
        <v>1347</v>
      </c>
      <c r="R92" s="8" t="s">
        <v>496</v>
      </c>
    </row>
    <row r="93" ht="27" hidden="1" spans="1:18">
      <c r="A93" s="11" t="s">
        <v>2029</v>
      </c>
      <c r="B93" s="9" t="str">
        <f>VLOOKUP(A93,[1]Sheet1!$A:$B,2,FALSE)</f>
        <v>工程学</v>
      </c>
      <c r="C93" s="8" t="s">
        <v>683</v>
      </c>
      <c r="D93" s="10" t="str">
        <f t="shared" si="1"/>
        <v>2021</v>
      </c>
      <c r="E93" s="9" t="str">
        <f>VLOOKUP(A93,[1]Sheet1!$A:$I,5,FALSE)</f>
        <v>杨立兴</v>
      </c>
      <c r="F93" s="9" t="str">
        <f>VLOOKUP(A93,[1]Sheet1!$A:$F,6,FALSE)</f>
        <v>国重</v>
      </c>
      <c r="G93" s="9" t="str">
        <f>VLOOKUP(A93,[1]Sheet1!$A:$G,7,FALSE)</f>
        <v>阴佳腾</v>
      </c>
      <c r="H93" s="9" t="str">
        <f>VLOOKUP(A93,[1]Sheet1!$A:$J,8,FALSE)</f>
        <v>国重</v>
      </c>
      <c r="I93" s="9" t="str">
        <f>VLOOKUP(A93,[1]Sheet1!$A:$I,9,FALSE)</f>
        <v>杨立兴</v>
      </c>
      <c r="J93" s="9" t="str">
        <f>VLOOKUP(A93,[1]Sheet1!$A:$J,10,FALSE)</f>
        <v>国重</v>
      </c>
      <c r="K93" s="8" t="s">
        <v>696</v>
      </c>
      <c r="L93" s="8" t="s">
        <v>697</v>
      </c>
      <c r="M93" s="8" t="s">
        <v>96</v>
      </c>
      <c r="O93" s="8" t="s">
        <v>44</v>
      </c>
      <c r="P93" s="8" t="s">
        <v>1353</v>
      </c>
      <c r="Q93" s="8" t="s">
        <v>157</v>
      </c>
      <c r="R93" s="8" t="s">
        <v>496</v>
      </c>
    </row>
    <row r="94" ht="27" hidden="1" spans="1:18">
      <c r="A94" s="11" t="s">
        <v>2030</v>
      </c>
      <c r="B94" s="9" t="str">
        <f>VLOOKUP(A94,[1]Sheet1!$A:$B,2,FALSE)</f>
        <v>工程学</v>
      </c>
      <c r="C94" s="8" t="s">
        <v>1725</v>
      </c>
      <c r="D94" s="10" t="str">
        <f t="shared" si="1"/>
        <v>2021</v>
      </c>
      <c r="E94" s="9" t="str">
        <f>VLOOKUP(A94,[1]Sheet1!$A:$I,5,FALSE)</f>
        <v>马蒙</v>
      </c>
      <c r="F94" s="9" t="str">
        <f>VLOOKUP(A94,[1]Sheet1!$A:$F,6,FALSE)</f>
        <v>土建学院</v>
      </c>
      <c r="G94" s="9" t="str">
        <f>VLOOKUP(A94,[1]Sheet1!$A:$G,7,FALSE)</f>
        <v>徐利辉</v>
      </c>
      <c r="H94" s="9" t="str">
        <f>VLOOKUP(A94,[1]Sheet1!$A:$J,8,FALSE)</f>
        <v>土建学院</v>
      </c>
      <c r="I94" s="9" t="str">
        <f>VLOOKUP(A94,[1]Sheet1!$A:$I,9,FALSE)</f>
        <v>马蒙</v>
      </c>
      <c r="J94" s="9" t="str">
        <f>VLOOKUP(A94,[1]Sheet1!$A:$J,10,FALSE)</f>
        <v>土建学院</v>
      </c>
      <c r="K94" s="8" t="s">
        <v>1723</v>
      </c>
      <c r="L94" s="8" t="s">
        <v>1724</v>
      </c>
      <c r="M94" s="8" t="s">
        <v>96</v>
      </c>
      <c r="O94" s="8" t="s">
        <v>119</v>
      </c>
      <c r="P94" s="8" t="s">
        <v>1367</v>
      </c>
      <c r="Q94" s="8" t="s">
        <v>1368</v>
      </c>
      <c r="R94" s="8" t="s">
        <v>496</v>
      </c>
    </row>
    <row r="95" ht="40.5" hidden="1" spans="1:18">
      <c r="A95" s="11" t="s">
        <v>2031</v>
      </c>
      <c r="B95" s="9" t="str">
        <f>VLOOKUP(A95,[1]Sheet1!$A:$B,2,FALSE)</f>
        <v>计算机科
学</v>
      </c>
      <c r="C95" s="8" t="s">
        <v>584</v>
      </c>
      <c r="D95" s="10" t="str">
        <f t="shared" si="1"/>
        <v>2017</v>
      </c>
      <c r="E95" s="9" t="str">
        <f>VLOOKUP(A95,[1]Sheet1!$A:$I,5,FALSE)</f>
        <v>朱振峰</v>
      </c>
      <c r="F95" s="9" t="str">
        <f>VLOOKUP(A95,[1]Sheet1!$A:$F,6,FALSE)</f>
        <v>计算机
学院</v>
      </c>
      <c r="G95" s="9" t="str">
        <f>VLOOKUP(A95,[1]Sheet1!$A:$G,7,FALSE)</f>
        <v>李有儒</v>
      </c>
      <c r="H95" s="9" t="str">
        <f>VLOOKUP(A95,[1]Sheet1!$A:$J,8,FALSE)</f>
        <v>计算机
学院</v>
      </c>
      <c r="I95" s="9" t="str">
        <f>VLOOKUP(A95,[1]Sheet1!$A:$I,9,FALSE)</f>
        <v>朱振峰</v>
      </c>
      <c r="J95" s="9" t="str">
        <f>VLOOKUP(A95,[1]Sheet1!$A:$J,10,FALSE)</f>
        <v>计算机
学院</v>
      </c>
      <c r="K95" s="8" t="s">
        <v>582</v>
      </c>
      <c r="L95" s="8" t="s">
        <v>583</v>
      </c>
      <c r="M95" s="8" t="s">
        <v>74</v>
      </c>
      <c r="O95" s="8" t="s">
        <v>44</v>
      </c>
      <c r="P95" s="8" t="s">
        <v>1384</v>
      </c>
      <c r="Q95" s="8" t="s">
        <v>1385</v>
      </c>
      <c r="R95" s="8" t="s">
        <v>47</v>
      </c>
    </row>
    <row r="96" spans="1:18">
      <c r="A96" s="12" t="s">
        <v>1730</v>
      </c>
      <c r="B96" s="10" t="e">
        <f>VLOOKUP(A96,[1]Sheet1!$A:$B,2,FALSE)</f>
        <v>#N/A</v>
      </c>
      <c r="C96" s="8" t="s">
        <v>1725</v>
      </c>
      <c r="D96" s="10" t="str">
        <f t="shared" si="1"/>
        <v>2021</v>
      </c>
      <c r="E96" s="10" t="e">
        <f>VLOOKUP(A96,[1]Sheet1!$A:$I,5,FALSE)</f>
        <v>#N/A</v>
      </c>
      <c r="F96" s="10" t="e">
        <f>VLOOKUP(A96,[1]Sheet1!$A:$F,6,FALSE)</f>
        <v>#N/A</v>
      </c>
      <c r="G96" s="10" t="e">
        <f>VLOOKUP(A96,[1]Sheet1!$A:$G,7,FALSE)</f>
        <v>#N/A</v>
      </c>
      <c r="H96" s="10" t="e">
        <f>VLOOKUP(A96,[1]Sheet1!$A:$J,8,FALSE)</f>
        <v>#N/A</v>
      </c>
      <c r="I96" s="10" t="e">
        <f>VLOOKUP(A96,[1]Sheet1!$A:$I,9,FALSE)</f>
        <v>#N/A</v>
      </c>
      <c r="J96" s="10" t="e">
        <f>VLOOKUP(A96,[1]Sheet1!$A:$J,10,FALSE)</f>
        <v>#N/A</v>
      </c>
      <c r="K96" s="8" t="s">
        <v>1731</v>
      </c>
      <c r="L96" s="8" t="s">
        <v>1732</v>
      </c>
      <c r="M96" s="8" t="s">
        <v>74</v>
      </c>
      <c r="O96" s="8" t="s">
        <v>44</v>
      </c>
      <c r="P96" s="8" t="s">
        <v>1400</v>
      </c>
      <c r="Q96" s="8" t="s">
        <v>157</v>
      </c>
      <c r="R96" s="8" t="s">
        <v>496</v>
      </c>
    </row>
    <row r="97" spans="1:18">
      <c r="A97" s="12" t="s">
        <v>1969</v>
      </c>
      <c r="B97" s="10" t="e">
        <f>VLOOKUP(A97,[1]Sheet1!$A:$B,2,FALSE)</f>
        <v>#N/A</v>
      </c>
      <c r="C97" s="8" t="s">
        <v>1972</v>
      </c>
      <c r="D97" s="10" t="str">
        <f t="shared" si="1"/>
        <v>2021</v>
      </c>
      <c r="E97" s="10" t="e">
        <f>VLOOKUP(A97,[1]Sheet1!$A:$I,5,FALSE)</f>
        <v>#N/A</v>
      </c>
      <c r="F97" s="10" t="e">
        <f>VLOOKUP(A97,[1]Sheet1!$A:$F,6,FALSE)</f>
        <v>#N/A</v>
      </c>
      <c r="G97" s="10" t="e">
        <f>VLOOKUP(A97,[1]Sheet1!$A:$G,7,FALSE)</f>
        <v>#N/A</v>
      </c>
      <c r="H97" s="10" t="e">
        <f>VLOOKUP(A97,[1]Sheet1!$A:$J,8,FALSE)</f>
        <v>#N/A</v>
      </c>
      <c r="I97" s="10" t="e">
        <f>VLOOKUP(A97,[1]Sheet1!$A:$I,9,FALSE)</f>
        <v>#N/A</v>
      </c>
      <c r="J97" s="10" t="e">
        <f>VLOOKUP(A97,[1]Sheet1!$A:$J,10,FALSE)</f>
        <v>#N/A</v>
      </c>
      <c r="K97" s="8" t="s">
        <v>1970</v>
      </c>
      <c r="L97" s="8" t="s">
        <v>1971</v>
      </c>
      <c r="M97" s="8" t="s">
        <v>84</v>
      </c>
      <c r="O97" s="8" t="s">
        <v>44</v>
      </c>
      <c r="P97" s="8" t="s">
        <v>1411</v>
      </c>
      <c r="Q97" s="8" t="s">
        <v>1412</v>
      </c>
      <c r="R97" s="8" t="s">
        <v>496</v>
      </c>
    </row>
    <row r="98" spans="1:18">
      <c r="A98" s="12" t="s">
        <v>893</v>
      </c>
      <c r="B98" s="10" t="e">
        <f>VLOOKUP(A98,[1]Sheet1!$A:$B,2,FALSE)</f>
        <v>#N/A</v>
      </c>
      <c r="C98" s="8" t="s">
        <v>896</v>
      </c>
      <c r="D98" s="10" t="str">
        <f t="shared" si="1"/>
        <v>2022</v>
      </c>
      <c r="E98" s="10" t="e">
        <f>VLOOKUP(A98,[1]Sheet1!$A:$I,5,FALSE)</f>
        <v>#N/A</v>
      </c>
      <c r="F98" s="10" t="e">
        <f>VLOOKUP(A98,[1]Sheet1!$A:$F,6,FALSE)</f>
        <v>#N/A</v>
      </c>
      <c r="G98" s="10" t="e">
        <f>VLOOKUP(A98,[1]Sheet1!$A:$G,7,FALSE)</f>
        <v>#N/A</v>
      </c>
      <c r="H98" s="10" t="e">
        <f>VLOOKUP(A98,[1]Sheet1!$A:$J,8,FALSE)</f>
        <v>#N/A</v>
      </c>
      <c r="I98" s="10" t="e">
        <f>VLOOKUP(A98,[1]Sheet1!$A:$I,9,FALSE)</f>
        <v>#N/A</v>
      </c>
      <c r="J98" s="10" t="e">
        <f>VLOOKUP(A98,[1]Sheet1!$A:$J,10,FALSE)</f>
        <v>#N/A</v>
      </c>
      <c r="K98" s="8" t="s">
        <v>894</v>
      </c>
      <c r="L98" s="8" t="s">
        <v>895</v>
      </c>
      <c r="M98" s="8" t="s">
        <v>64</v>
      </c>
      <c r="O98" s="8" t="s">
        <v>44</v>
      </c>
      <c r="P98" s="8" t="s">
        <v>1419</v>
      </c>
      <c r="Q98" s="8" t="s">
        <v>1420</v>
      </c>
      <c r="R98" s="8" t="s">
        <v>1186</v>
      </c>
    </row>
    <row r="99" ht="40.5" hidden="1" spans="1:18">
      <c r="A99" s="11" t="s">
        <v>2032</v>
      </c>
      <c r="B99" s="9" t="str">
        <f>VLOOKUP(A99,[1]Sheet1!$A:$B,2,FALSE)</f>
        <v>计算机科
学</v>
      </c>
      <c r="C99" s="8" t="s">
        <v>1639</v>
      </c>
      <c r="D99" s="10" t="str">
        <f t="shared" si="1"/>
        <v>2022</v>
      </c>
      <c r="E99" s="10" t="str">
        <f>VLOOKUP(A99,[1]Sheet1!$A:$I,5,FALSE)</f>
        <v>-</v>
      </c>
      <c r="F99" s="10" t="str">
        <f>VLOOKUP(A99,[1]Sheet1!$A:$F,6,FALSE)</f>
        <v>-</v>
      </c>
      <c r="G99" s="10" t="str">
        <f>VLOOKUP(A99,[1]Sheet1!$A:$G,7,FALSE)</f>
        <v>-</v>
      </c>
      <c r="H99" s="10" t="str">
        <f>VLOOKUP(A99,[1]Sheet1!$A:$J,8,FALSE)</f>
        <v>-</v>
      </c>
      <c r="I99" s="9" t="str">
        <f>VLOOKUP(A99,[1]Sheet1!$A:$I,9,FALSE)</f>
        <v>叶恒</v>
      </c>
      <c r="J99" s="9" t="str">
        <f>VLOOKUP(A99,[1]Sheet1!$A:$J,10,FALSE)</f>
        <v>计算机
学院</v>
      </c>
      <c r="K99" s="8" t="s">
        <v>1646</v>
      </c>
      <c r="L99" s="8" t="s">
        <v>1647</v>
      </c>
      <c r="M99" s="8" t="s">
        <v>74</v>
      </c>
      <c r="O99" s="8" t="s">
        <v>119</v>
      </c>
      <c r="P99" s="8" t="s">
        <v>1427</v>
      </c>
      <c r="Q99" s="8" t="s">
        <v>1428</v>
      </c>
      <c r="R99" s="8" t="s">
        <v>1186</v>
      </c>
    </row>
    <row r="100" ht="27" hidden="1" spans="1:18">
      <c r="A100" s="11" t="s">
        <v>2033</v>
      </c>
      <c r="B100" s="9" t="str">
        <f>VLOOKUP(A100,[1]Sheet1!$A:$B,2,FALSE)</f>
        <v>材料
科学</v>
      </c>
      <c r="C100" s="8" t="s">
        <v>1494</v>
      </c>
      <c r="D100" s="10" t="str">
        <f t="shared" si="1"/>
        <v>2022</v>
      </c>
      <c r="E100" s="9" t="str">
        <f>VLOOKUP(A100,[1]Sheet1!$A:$I,5,FALSE)</f>
        <v>张福俊</v>
      </c>
      <c r="F100" s="9" t="str">
        <f>VLOOKUP(A100,[1]Sheet1!$A:$F,6,FALSE)</f>
        <v>物理工程
学院</v>
      </c>
      <c r="G100" s="9" t="str">
        <f>VLOOKUP(A100,[1]Sheet1!$A:$G,7,FALSE)</f>
        <v>徐春雨</v>
      </c>
      <c r="H100" s="9" t="str">
        <f>VLOOKUP(A100,[1]Sheet1!$A:$J,8,FALSE)</f>
        <v>物理工程
学院</v>
      </c>
      <c r="I100" s="9" t="str">
        <f>VLOOKUP(A100,[1]Sheet1!$A:$I,9,FALSE)</f>
        <v>张福俊</v>
      </c>
      <c r="J100" s="9" t="str">
        <f>VLOOKUP(A100,[1]Sheet1!$A:$J,10,FALSE)</f>
        <v>物理工程
学院</v>
      </c>
      <c r="K100" s="8" t="s">
        <v>1492</v>
      </c>
      <c r="L100" s="8" t="s">
        <v>1493</v>
      </c>
      <c r="M100" s="8" t="s">
        <v>64</v>
      </c>
      <c r="O100" s="8" t="s">
        <v>33</v>
      </c>
      <c r="P100" s="8" t="s">
        <v>1440</v>
      </c>
      <c r="Q100" s="8" t="s">
        <v>898</v>
      </c>
      <c r="R100" s="8" t="s">
        <v>1186</v>
      </c>
    </row>
    <row r="101" ht="40.5" hidden="1" spans="1:18">
      <c r="A101" s="11" t="s">
        <v>2034</v>
      </c>
      <c r="B101" s="9" t="str">
        <f>VLOOKUP(A101,[1]Sheet1!$A:$B,2,FALSE)</f>
        <v>环境/生态
学</v>
      </c>
      <c r="C101" s="8" t="s">
        <v>452</v>
      </c>
      <c r="D101" s="10" t="str">
        <f t="shared" si="1"/>
        <v>2022</v>
      </c>
      <c r="E101" s="9" t="str">
        <f>VLOOKUP(A101,[1]Sheet1!$A:$I,5,FALSE)</f>
        <v>张福俊</v>
      </c>
      <c r="F101" s="9" t="str">
        <f>VLOOKUP(A101,[1]Sheet1!$A:$F,6,FALSE)</f>
        <v>物理工程
学院</v>
      </c>
      <c r="G101" s="9" t="str">
        <f>VLOOKUP(A101,[1]Sheet1!$A:$G,7,FALSE)</f>
        <v>张苗</v>
      </c>
      <c r="H101" s="9" t="str">
        <f>VLOOKUP(A101,[1]Sheet1!$A:$J,8,FALSE)</f>
        <v>物理工程
学院</v>
      </c>
      <c r="I101" s="9" t="str">
        <f>VLOOKUP(A101,[1]Sheet1!$A:$I,9,FALSE)</f>
        <v>张福俊</v>
      </c>
      <c r="J101" s="9" t="str">
        <f>VLOOKUP(A101,[1]Sheet1!$A:$J,10,FALSE)</f>
        <v>物理工程
学院</v>
      </c>
      <c r="K101" s="8" t="s">
        <v>450</v>
      </c>
      <c r="L101" s="8" t="s">
        <v>451</v>
      </c>
      <c r="M101" s="8" t="s">
        <v>54</v>
      </c>
      <c r="O101" s="8" t="s">
        <v>44</v>
      </c>
      <c r="P101" s="8" t="s">
        <v>1452</v>
      </c>
      <c r="Q101" s="8" t="s">
        <v>1453</v>
      </c>
      <c r="R101" s="8" t="s">
        <v>1186</v>
      </c>
    </row>
    <row r="102" ht="27" hidden="1" spans="1:18">
      <c r="A102" s="11" t="s">
        <v>2035</v>
      </c>
      <c r="B102" s="9" t="str">
        <f>VLOOKUP(A102,[1]Sheet1!$A:$B,2,FALSE)</f>
        <v>工程学</v>
      </c>
      <c r="C102" s="8" t="s">
        <v>1426</v>
      </c>
      <c r="D102" s="10" t="str">
        <f t="shared" si="1"/>
        <v>2022</v>
      </c>
      <c r="E102" s="9" t="str">
        <f>VLOOKUP(A102,[1]Sheet1!$A:$I,5,FALSE)</f>
        <v>张福俊</v>
      </c>
      <c r="F102" s="9" t="str">
        <f>VLOOKUP(A102,[1]Sheet1!$A:$F,6,FALSE)</f>
        <v>物理工程
学院</v>
      </c>
      <c r="G102" s="9" t="str">
        <f>VLOOKUP(A102,[1]Sheet1!$A:$G,7,FALSE)</f>
        <v>杨凯旋</v>
      </c>
      <c r="H102" s="9" t="str">
        <f>VLOOKUP(A102,[1]Sheet1!$A:$J,8,FALSE)</f>
        <v>物理工程
学院</v>
      </c>
      <c r="I102" s="9" t="str">
        <f>VLOOKUP(A102,[1]Sheet1!$A:$I,9,FALSE)</f>
        <v>张福俊</v>
      </c>
      <c r="J102" s="9" t="str">
        <f>VLOOKUP(A102,[1]Sheet1!$A:$J,10,FALSE)</f>
        <v>物理工程
学院</v>
      </c>
      <c r="K102" s="8" t="s">
        <v>1432</v>
      </c>
      <c r="L102" s="8" t="s">
        <v>1433</v>
      </c>
      <c r="M102" s="8" t="s">
        <v>96</v>
      </c>
      <c r="O102" s="8" t="s">
        <v>1174</v>
      </c>
      <c r="P102" s="8" t="s">
        <v>1473</v>
      </c>
      <c r="Q102" s="8" t="s">
        <v>1474</v>
      </c>
      <c r="R102" s="8" t="s">
        <v>1186</v>
      </c>
    </row>
    <row r="103" ht="40.5" hidden="1" spans="1:18">
      <c r="A103" s="11" t="s">
        <v>2036</v>
      </c>
      <c r="B103" s="9" t="str">
        <f>VLOOKUP(A103,[1]Sheet1!$A:$B,2,FALSE)</f>
        <v>计算机科
学</v>
      </c>
      <c r="C103" s="8" t="s">
        <v>521</v>
      </c>
      <c r="D103" s="10" t="str">
        <f t="shared" si="1"/>
        <v>2022</v>
      </c>
      <c r="E103" s="9" t="str">
        <f>VLOOKUP(A103,[1]Sheet1!$A:$I,5,FALSE)</f>
        <v>雷蕾</v>
      </c>
      <c r="F103" s="9" t="str">
        <f>VLOOKUP(A103,[1]Sheet1!$A:$F,6,FALSE)</f>
        <v>国重</v>
      </c>
      <c r="G103" s="9" t="str">
        <f>VLOOKUP(A103,[1]Sheet1!$A:$G,7,FALSE)</f>
        <v>雷蕾</v>
      </c>
      <c r="H103" s="9" t="str">
        <f>VLOOKUP(A103,[1]Sheet1!$A:$J,8,FALSE)</f>
        <v>国重</v>
      </c>
      <c r="I103" s="9" t="str">
        <f>VLOOKUP(A103,[1]Sheet1!$A:$I,9,FALSE)</f>
        <v>雷蕾</v>
      </c>
      <c r="J103" s="9" t="str">
        <f>VLOOKUP(A103,[1]Sheet1!$A:$J,10,FALSE)</f>
        <v>国重</v>
      </c>
      <c r="K103" s="8" t="s">
        <v>527</v>
      </c>
      <c r="L103" s="8" t="s">
        <v>528</v>
      </c>
      <c r="M103" s="8" t="s">
        <v>74</v>
      </c>
      <c r="O103" s="8" t="s">
        <v>44</v>
      </c>
      <c r="P103" s="8" t="s">
        <v>364</v>
      </c>
      <c r="Q103" s="8" t="s">
        <v>157</v>
      </c>
      <c r="R103" s="8" t="s">
        <v>1186</v>
      </c>
    </row>
    <row r="104" ht="27" hidden="1" spans="1:18">
      <c r="A104" s="11" t="s">
        <v>2037</v>
      </c>
      <c r="B104" s="9" t="str">
        <f>VLOOKUP(A104,[1]Sheet1!$A:$B,2,FALSE)</f>
        <v>工程学</v>
      </c>
      <c r="C104" s="8" t="s">
        <v>735</v>
      </c>
      <c r="D104" s="10" t="str">
        <f t="shared" si="1"/>
        <v>2022</v>
      </c>
      <c r="E104" s="9" t="str">
        <f>VLOOKUP(A104,[1]Sheet1!$A:$I,5,FALSE)</f>
        <v>马腾飞</v>
      </c>
      <c r="F104" s="9" t="str">
        <f>VLOOKUP(A104,[1]Sheet1!$A:$F,6,FALSE)</f>
        <v>电气学院</v>
      </c>
      <c r="G104" s="9" t="str">
        <f>VLOOKUP(A104,[1]Sheet1!$A:$G,7,FALSE)</f>
        <v>马腾飞</v>
      </c>
      <c r="H104" s="9" t="str">
        <f>VLOOKUP(A104,[1]Sheet1!$A:$J,8,FALSE)</f>
        <v>电气学院</v>
      </c>
      <c r="I104" s="9" t="str">
        <f>VLOOKUP(A104,[1]Sheet1!$A:$I,9,FALSE)</f>
        <v>马腾飞</v>
      </c>
      <c r="J104" s="9" t="str">
        <f>VLOOKUP(A104,[1]Sheet1!$A:$J,10,FALSE)</f>
        <v>电气学院</v>
      </c>
      <c r="K104" s="8" t="s">
        <v>733</v>
      </c>
      <c r="L104" s="8" t="s">
        <v>734</v>
      </c>
      <c r="M104" s="8" t="s">
        <v>96</v>
      </c>
      <c r="O104" s="8" t="s">
        <v>44</v>
      </c>
      <c r="P104" s="8" t="s">
        <v>1503</v>
      </c>
      <c r="Q104" s="8" t="s">
        <v>1504</v>
      </c>
      <c r="R104" s="8" t="s">
        <v>1186</v>
      </c>
    </row>
    <row r="105" spans="1:18">
      <c r="A105" s="12" t="s">
        <v>718</v>
      </c>
      <c r="B105" s="10" t="e">
        <f>VLOOKUP(A105,[1]Sheet1!$A:$B,2,FALSE)</f>
        <v>#N/A</v>
      </c>
      <c r="C105" s="8" t="s">
        <v>714</v>
      </c>
      <c r="D105" s="10" t="str">
        <f t="shared" si="1"/>
        <v>2022</v>
      </c>
      <c r="E105" s="10" t="e">
        <f>VLOOKUP(A105,[1]Sheet1!$A:$I,5,FALSE)</f>
        <v>#N/A</v>
      </c>
      <c r="F105" s="10" t="e">
        <f>VLOOKUP(A105,[1]Sheet1!$A:$F,6,FALSE)</f>
        <v>#N/A</v>
      </c>
      <c r="G105" s="10" t="e">
        <f>VLOOKUP(A105,[1]Sheet1!$A:$G,7,FALSE)</f>
        <v>#N/A</v>
      </c>
      <c r="H105" s="10" t="e">
        <f>VLOOKUP(A105,[1]Sheet1!$A:$J,8,FALSE)</f>
        <v>#N/A</v>
      </c>
      <c r="I105" s="10" t="e">
        <f>VLOOKUP(A105,[1]Sheet1!$A:$I,9,FALSE)</f>
        <v>#N/A</v>
      </c>
      <c r="J105" s="10" t="e">
        <f>VLOOKUP(A105,[1]Sheet1!$A:$J,10,FALSE)</f>
        <v>#N/A</v>
      </c>
      <c r="K105" s="8" t="s">
        <v>719</v>
      </c>
      <c r="L105" s="8" t="s">
        <v>720</v>
      </c>
      <c r="M105" s="8" t="s">
        <v>96</v>
      </c>
      <c r="O105" s="8" t="s">
        <v>44</v>
      </c>
      <c r="P105" s="8" t="s">
        <v>1520</v>
      </c>
      <c r="Q105" s="8" t="s">
        <v>1521</v>
      </c>
      <c r="R105" s="8" t="s">
        <v>1186</v>
      </c>
    </row>
    <row r="106" ht="27" hidden="1" spans="1:18">
      <c r="A106" s="11" t="s">
        <v>2038</v>
      </c>
      <c r="B106" s="9" t="str">
        <f>VLOOKUP(A106,[1]Sheet1!$A:$B,2,FALSE)</f>
        <v>工程学</v>
      </c>
      <c r="C106" s="8" t="s">
        <v>742</v>
      </c>
      <c r="D106" s="10" t="str">
        <f t="shared" si="1"/>
        <v>2022</v>
      </c>
      <c r="E106" s="9" t="str">
        <f>VLOOKUP(A106,[1]Sheet1!$A:$I,5,FALSE)</f>
        <v>杨立兴</v>
      </c>
      <c r="F106" s="9" t="str">
        <f>VLOOKUP(A106,[1]Sheet1!$A:$F,6,FALSE)</f>
        <v>国重</v>
      </c>
      <c r="G106" s="9" t="str">
        <f>VLOOKUP(A106,[1]Sheet1!$A:$G,7,FALSE)</f>
        <v>阴佳腾</v>
      </c>
      <c r="H106" s="9" t="str">
        <f>VLOOKUP(A106,[1]Sheet1!$A:$J,8,FALSE)</f>
        <v>国重</v>
      </c>
      <c r="I106" s="9" t="str">
        <f>VLOOKUP(A106,[1]Sheet1!$A:$I,9,FALSE)</f>
        <v>杨立兴</v>
      </c>
      <c r="J106" s="9" t="str">
        <f>VLOOKUP(A106,[1]Sheet1!$A:$J,10,FALSE)</f>
        <v>国重</v>
      </c>
      <c r="K106" s="8" t="s">
        <v>740</v>
      </c>
      <c r="L106" s="8" t="s">
        <v>741</v>
      </c>
      <c r="M106" s="8" t="s">
        <v>96</v>
      </c>
      <c r="O106" s="8" t="s">
        <v>764</v>
      </c>
      <c r="P106" s="8" t="s">
        <v>1528</v>
      </c>
      <c r="Q106" s="8" t="s">
        <v>1529</v>
      </c>
      <c r="R106" s="8" t="s">
        <v>1186</v>
      </c>
    </row>
    <row r="107" spans="1:18">
      <c r="A107" s="12" t="s">
        <v>1614</v>
      </c>
      <c r="B107" s="10" t="e">
        <f>VLOOKUP(A107,[1]Sheet1!$A:$B,2,FALSE)</f>
        <v>#N/A</v>
      </c>
      <c r="C107" s="8" t="s">
        <v>1617</v>
      </c>
      <c r="D107" s="10" t="str">
        <f t="shared" si="1"/>
        <v>2022</v>
      </c>
      <c r="E107" s="10" t="e">
        <f>VLOOKUP(A107,[1]Sheet1!$A:$I,5,FALSE)</f>
        <v>#N/A</v>
      </c>
      <c r="F107" s="10" t="e">
        <f>VLOOKUP(A107,[1]Sheet1!$A:$F,6,FALSE)</f>
        <v>#N/A</v>
      </c>
      <c r="G107" s="10" t="e">
        <f>VLOOKUP(A107,[1]Sheet1!$A:$G,7,FALSE)</f>
        <v>#N/A</v>
      </c>
      <c r="H107" s="10" t="e">
        <f>VLOOKUP(A107,[1]Sheet1!$A:$J,8,FALSE)</f>
        <v>#N/A</v>
      </c>
      <c r="I107" s="10" t="e">
        <f>VLOOKUP(A107,[1]Sheet1!$A:$I,9,FALSE)</f>
        <v>#N/A</v>
      </c>
      <c r="J107" s="10" t="e">
        <f>VLOOKUP(A107,[1]Sheet1!$A:$J,10,FALSE)</f>
        <v>#N/A</v>
      </c>
      <c r="K107" s="8" t="s">
        <v>1615</v>
      </c>
      <c r="L107" s="8" t="s">
        <v>1616</v>
      </c>
      <c r="M107" s="8" t="s">
        <v>96</v>
      </c>
      <c r="O107" s="8" t="s">
        <v>44</v>
      </c>
      <c r="P107" s="8" t="s">
        <v>364</v>
      </c>
      <c r="Q107" s="8" t="s">
        <v>157</v>
      </c>
      <c r="R107" s="8" t="s">
        <v>1186</v>
      </c>
    </row>
    <row r="108" spans="1:18">
      <c r="A108" s="12" t="s">
        <v>1907</v>
      </c>
      <c r="B108" s="10" t="e">
        <f>VLOOKUP(A108,[1]Sheet1!$A:$B,2,FALSE)</f>
        <v>#N/A</v>
      </c>
      <c r="C108" s="8" t="s">
        <v>1894</v>
      </c>
      <c r="D108" s="10" t="str">
        <f t="shared" si="1"/>
        <v>2022</v>
      </c>
      <c r="E108" s="10" t="e">
        <f>VLOOKUP(A108,[1]Sheet1!$A:$I,5,FALSE)</f>
        <v>#N/A</v>
      </c>
      <c r="F108" s="10" t="e">
        <f>VLOOKUP(A108,[1]Sheet1!$A:$F,6,FALSE)</f>
        <v>#N/A</v>
      </c>
      <c r="G108" s="10" t="e">
        <f>VLOOKUP(A108,[1]Sheet1!$A:$G,7,FALSE)</f>
        <v>#N/A</v>
      </c>
      <c r="H108" s="10" t="e">
        <f>VLOOKUP(A108,[1]Sheet1!$A:$J,8,FALSE)</f>
        <v>#N/A</v>
      </c>
      <c r="I108" s="10" t="e">
        <f>VLOOKUP(A108,[1]Sheet1!$A:$I,9,FALSE)</f>
        <v>#N/A</v>
      </c>
      <c r="J108" s="10" t="e">
        <f>VLOOKUP(A108,[1]Sheet1!$A:$J,10,FALSE)</f>
        <v>#N/A</v>
      </c>
      <c r="K108" s="8" t="s">
        <v>1908</v>
      </c>
      <c r="L108" s="8" t="s">
        <v>1909</v>
      </c>
      <c r="M108" s="8" t="s">
        <v>54</v>
      </c>
      <c r="O108" s="8" t="s">
        <v>44</v>
      </c>
      <c r="P108" s="8" t="s">
        <v>1550</v>
      </c>
      <c r="Q108" s="8" t="s">
        <v>1551</v>
      </c>
      <c r="R108" s="8" t="s">
        <v>1186</v>
      </c>
    </row>
    <row r="109" ht="27" hidden="1" spans="1:18">
      <c r="A109" s="11" t="s">
        <v>2039</v>
      </c>
      <c r="B109" s="9" t="str">
        <f>VLOOKUP(A109,[1]Sheet1!$A:$B,2,FALSE)</f>
        <v>物理学</v>
      </c>
      <c r="C109" s="8" t="s">
        <v>292</v>
      </c>
      <c r="D109" s="10" t="str">
        <f t="shared" si="1"/>
        <v>2022</v>
      </c>
      <c r="E109" s="10" t="str">
        <f>VLOOKUP(A109,[1]Sheet1!$A:$I,5,FALSE)</f>
        <v>-</v>
      </c>
      <c r="F109" s="10" t="str">
        <f>VLOOKUP(A109,[1]Sheet1!$A:$F,6,FALSE)</f>
        <v>-</v>
      </c>
      <c r="G109" s="10" t="str">
        <f>VLOOKUP(A109,[1]Sheet1!$A:$G,7,FALSE)</f>
        <v>-</v>
      </c>
      <c r="H109" s="10" t="str">
        <f>VLOOKUP(A109,[1]Sheet1!$A:$J,8,FALSE)</f>
        <v>-</v>
      </c>
      <c r="I109" s="9" t="str">
        <f>VLOOKUP(A109,[1]Sheet1!$A:$I,9,FALSE)</f>
        <v>何大伟</v>
      </c>
      <c r="J109" s="9" t="str">
        <f>VLOOKUP(A109,[1]Sheet1!$A:$J,10,FALSE)</f>
        <v>物理工程
学院</v>
      </c>
      <c r="K109" s="8" t="s">
        <v>290</v>
      </c>
      <c r="L109" s="8" t="s">
        <v>291</v>
      </c>
      <c r="M109" s="8" t="s">
        <v>84</v>
      </c>
      <c r="O109" s="8" t="s">
        <v>44</v>
      </c>
      <c r="P109" s="8" t="s">
        <v>1565</v>
      </c>
      <c r="Q109" s="8" t="s">
        <v>1566</v>
      </c>
      <c r="R109" s="8" t="s">
        <v>1186</v>
      </c>
    </row>
    <row r="110" ht="27" hidden="1" spans="1:18">
      <c r="A110" s="11" t="s">
        <v>2040</v>
      </c>
      <c r="B110" s="9" t="str">
        <f>VLOOKUP(A110,[1]Sheet1!$A:$B,2,FALSE)</f>
        <v>物理学</v>
      </c>
      <c r="C110" s="8" t="s">
        <v>172</v>
      </c>
      <c r="D110" s="10" t="str">
        <f t="shared" si="1"/>
        <v>2022</v>
      </c>
      <c r="E110" s="10" t="str">
        <f>VLOOKUP(A110,[1]Sheet1!$A:$I,5,FALSE)</f>
        <v>-</v>
      </c>
      <c r="F110" s="10" t="str">
        <f>VLOOKUP(A110,[1]Sheet1!$A:$F,6,FALSE)</f>
        <v>-</v>
      </c>
      <c r="G110" s="10" t="str">
        <f>VLOOKUP(A110,[1]Sheet1!$A:$G,7,FALSE)</f>
        <v>-</v>
      </c>
      <c r="H110" s="10" t="str">
        <f>VLOOKUP(A110,[1]Sheet1!$A:$J,8,FALSE)</f>
        <v>-</v>
      </c>
      <c r="I110" s="9" t="str">
        <f>VLOOKUP(A110,[1]Sheet1!$A:$I,9,FALSE)</f>
        <v>谭思宇</v>
      </c>
      <c r="J110" s="9" t="str">
        <f>VLOOKUP(A110,[1]Sheet1!$A:$J,10,FALSE)</f>
        <v>电信学院</v>
      </c>
      <c r="K110" s="8" t="s">
        <v>170</v>
      </c>
      <c r="L110" s="8" t="s">
        <v>171</v>
      </c>
      <c r="M110" s="8" t="s">
        <v>84</v>
      </c>
      <c r="O110" s="8" t="s">
        <v>66</v>
      </c>
      <c r="P110" s="8" t="s">
        <v>1580</v>
      </c>
      <c r="Q110" s="8" t="s">
        <v>1581</v>
      </c>
      <c r="R110" s="8" t="s">
        <v>1186</v>
      </c>
    </row>
    <row r="111" spans="1:18">
      <c r="A111" s="12" t="s">
        <v>1653</v>
      </c>
      <c r="B111" s="10" t="e">
        <f>VLOOKUP(A111,[1]Sheet1!$A:$B,2,FALSE)</f>
        <v>#N/A</v>
      </c>
      <c r="C111" s="8" t="s">
        <v>1656</v>
      </c>
      <c r="D111" s="10" t="str">
        <f t="shared" si="1"/>
        <v>2022</v>
      </c>
      <c r="E111" s="10" t="e">
        <f>VLOOKUP(A111,[1]Sheet1!$A:$I,5,FALSE)</f>
        <v>#N/A</v>
      </c>
      <c r="F111" s="10" t="e">
        <f>VLOOKUP(A111,[1]Sheet1!$A:$F,6,FALSE)</f>
        <v>#N/A</v>
      </c>
      <c r="G111" s="10" t="e">
        <f>VLOOKUP(A111,[1]Sheet1!$A:$G,7,FALSE)</f>
        <v>#N/A</v>
      </c>
      <c r="H111" s="10" t="e">
        <f>VLOOKUP(A111,[1]Sheet1!$A:$J,8,FALSE)</f>
        <v>#N/A</v>
      </c>
      <c r="I111" s="10" t="e">
        <f>VLOOKUP(A111,[1]Sheet1!$A:$I,9,FALSE)</f>
        <v>#N/A</v>
      </c>
      <c r="J111" s="10" t="e">
        <f>VLOOKUP(A111,[1]Sheet1!$A:$J,10,FALSE)</f>
        <v>#N/A</v>
      </c>
      <c r="K111" s="8" t="s">
        <v>1654</v>
      </c>
      <c r="L111" s="8" t="s">
        <v>1655</v>
      </c>
      <c r="M111" s="8" t="s">
        <v>96</v>
      </c>
      <c r="O111" s="8" t="s">
        <v>44</v>
      </c>
      <c r="P111" s="8" t="s">
        <v>1596</v>
      </c>
      <c r="Q111" s="8" t="s">
        <v>1597</v>
      </c>
      <c r="R111" s="8" t="s">
        <v>1186</v>
      </c>
    </row>
    <row r="112" spans="1:18">
      <c r="A112" s="12" t="s">
        <v>630</v>
      </c>
      <c r="B112" s="10" t="e">
        <f>VLOOKUP(A112,[1]Sheet1!$A:$B,2,FALSE)</f>
        <v>#N/A</v>
      </c>
      <c r="C112" s="8" t="s">
        <v>633</v>
      </c>
      <c r="D112" s="10" t="str">
        <f t="shared" si="1"/>
        <v>2022</v>
      </c>
      <c r="E112" s="10" t="e">
        <f>VLOOKUP(A112,[1]Sheet1!$A:$I,5,FALSE)</f>
        <v>#N/A</v>
      </c>
      <c r="F112" s="10" t="e">
        <f>VLOOKUP(A112,[1]Sheet1!$A:$F,6,FALSE)</f>
        <v>#N/A</v>
      </c>
      <c r="G112" s="10" t="e">
        <f>VLOOKUP(A112,[1]Sheet1!$A:$G,7,FALSE)</f>
        <v>#N/A</v>
      </c>
      <c r="H112" s="10" t="e">
        <f>VLOOKUP(A112,[1]Sheet1!$A:$J,8,FALSE)</f>
        <v>#N/A</v>
      </c>
      <c r="I112" s="10" t="e">
        <f>VLOOKUP(A112,[1]Sheet1!$A:$I,9,FALSE)</f>
        <v>#N/A</v>
      </c>
      <c r="J112" s="10" t="e">
        <f>VLOOKUP(A112,[1]Sheet1!$A:$J,10,FALSE)</f>
        <v>#N/A</v>
      </c>
      <c r="K112" s="8" t="s">
        <v>631</v>
      </c>
      <c r="L112" s="8" t="s">
        <v>632</v>
      </c>
      <c r="M112" s="8" t="s">
        <v>96</v>
      </c>
      <c r="O112" s="8" t="s">
        <v>129</v>
      </c>
      <c r="P112" s="8" t="s">
        <v>1604</v>
      </c>
      <c r="Q112" s="8" t="s">
        <v>1605</v>
      </c>
      <c r="R112" s="8" t="s">
        <v>1186</v>
      </c>
    </row>
    <row r="113" ht="27" hidden="1" spans="1:18">
      <c r="A113" s="11" t="s">
        <v>2041</v>
      </c>
      <c r="B113" s="9" t="str">
        <f>VLOOKUP(A113,[1]Sheet1!$A:$B,2,FALSE)</f>
        <v>地球
科学</v>
      </c>
      <c r="C113" s="8" t="s">
        <v>1656</v>
      </c>
      <c r="D113" s="10" t="str">
        <f t="shared" si="1"/>
        <v>2022</v>
      </c>
      <c r="E113" s="9" t="str">
        <f>VLOOKUP(A113,[1]Sheet1!$A:$I,5,FALSE)</f>
        <v>张成平</v>
      </c>
      <c r="F113" s="9" t="str">
        <f>VLOOKUP(A113,[1]Sheet1!$A:$F,6,FALSE)</f>
        <v>土建学院</v>
      </c>
      <c r="G113" s="9" t="str">
        <f>VLOOKUP(A113,[1]Sheet1!$A:$G,7,FALSE)</f>
        <v>李巍</v>
      </c>
      <c r="H113" s="9" t="str">
        <f>VLOOKUP(A113,[1]Sheet1!$A:$J,8,FALSE)</f>
        <v>土建学院</v>
      </c>
      <c r="I113" s="9" t="str">
        <f>VLOOKUP(A113,[1]Sheet1!$A:$I,9,FALSE)</f>
        <v>张成平</v>
      </c>
      <c r="J113" s="9" t="str">
        <f>VLOOKUP(A113,[1]Sheet1!$A:$J,10,FALSE)</f>
        <v>土建学院</v>
      </c>
      <c r="K113" s="8" t="s">
        <v>1662</v>
      </c>
      <c r="L113" s="8" t="s">
        <v>1663</v>
      </c>
      <c r="M113" s="8" t="s">
        <v>967</v>
      </c>
      <c r="O113" s="8" t="s">
        <v>44</v>
      </c>
      <c r="P113" s="8" t="s">
        <v>364</v>
      </c>
      <c r="Q113" s="8" t="s">
        <v>157</v>
      </c>
      <c r="R113" s="8" t="s">
        <v>1186</v>
      </c>
    </row>
    <row r="114" ht="27" hidden="1" spans="1:18">
      <c r="A114" s="11" t="s">
        <v>2042</v>
      </c>
      <c r="B114" s="9" t="str">
        <f>VLOOKUP(A114,[1]Sheet1!$A:$B,2,FALSE)</f>
        <v>化学</v>
      </c>
      <c r="C114" s="8" t="s">
        <v>614</v>
      </c>
      <c r="D114" s="10" t="str">
        <f t="shared" si="1"/>
        <v>2022</v>
      </c>
      <c r="E114" s="10" t="str">
        <f>VLOOKUP(A114,[1]Sheet1!$A:$I,5,FALSE)</f>
        <v>-</v>
      </c>
      <c r="F114" s="10" t="str">
        <f>VLOOKUP(A114,[1]Sheet1!$A:$F,6,FALSE)</f>
        <v>-</v>
      </c>
      <c r="G114" s="10" t="str">
        <f>VLOOKUP(A114,[1]Sheet1!$A:$G,7,FALSE)</f>
        <v>-</v>
      </c>
      <c r="H114" s="10" t="str">
        <f>VLOOKUP(A114,[1]Sheet1!$A:$J,8,FALSE)</f>
        <v>-</v>
      </c>
      <c r="I114" s="9" t="str">
        <f>VLOOKUP(A114,[1]Sheet1!$A:$I,9,FALSE)</f>
        <v>杨一君</v>
      </c>
      <c r="J114" s="9" t="str">
        <f>VLOOKUP(A114,[1]Sheet1!$A:$J,10,FALSE)</f>
        <v>物理工程
学院</v>
      </c>
      <c r="K114" s="8" t="s">
        <v>612</v>
      </c>
      <c r="L114" s="8" t="s">
        <v>613</v>
      </c>
      <c r="M114" s="8" t="s">
        <v>31</v>
      </c>
      <c r="O114" s="8" t="s">
        <v>44</v>
      </c>
      <c r="P114" s="8" t="s">
        <v>1626</v>
      </c>
      <c r="Q114" s="8" t="s">
        <v>157</v>
      </c>
      <c r="R114" s="8" t="s">
        <v>1186</v>
      </c>
    </row>
    <row r="115" spans="1:18">
      <c r="A115" s="12" t="s">
        <v>1848</v>
      </c>
      <c r="B115" s="10" t="e">
        <f>VLOOKUP(A115,[1]Sheet1!$A:$B,2,FALSE)</f>
        <v>#N/A</v>
      </c>
      <c r="C115" s="8" t="s">
        <v>1836</v>
      </c>
      <c r="D115" s="10" t="str">
        <f t="shared" si="1"/>
        <v>2022</v>
      </c>
      <c r="E115" s="10" t="e">
        <f>VLOOKUP(A115,[1]Sheet1!$A:$I,5,FALSE)</f>
        <v>#N/A</v>
      </c>
      <c r="F115" s="10" t="e">
        <f>VLOOKUP(A115,[1]Sheet1!$A:$F,6,FALSE)</f>
        <v>#N/A</v>
      </c>
      <c r="G115" s="10" t="e">
        <f>VLOOKUP(A115,[1]Sheet1!$A:$G,7,FALSE)</f>
        <v>#N/A</v>
      </c>
      <c r="H115" s="10" t="e">
        <f>VLOOKUP(A115,[1]Sheet1!$A:$J,8,FALSE)</f>
        <v>#N/A</v>
      </c>
      <c r="I115" s="10" t="e">
        <f>VLOOKUP(A115,[1]Sheet1!$A:$I,9,FALSE)</f>
        <v>#N/A</v>
      </c>
      <c r="J115" s="10" t="e">
        <f>VLOOKUP(A115,[1]Sheet1!$A:$J,10,FALSE)</f>
        <v>#N/A</v>
      </c>
      <c r="K115" s="8" t="s">
        <v>1849</v>
      </c>
      <c r="L115" s="8" t="s">
        <v>1850</v>
      </c>
      <c r="M115" s="8" t="s">
        <v>74</v>
      </c>
      <c r="O115" s="8" t="s">
        <v>1640</v>
      </c>
      <c r="P115" s="8" t="s">
        <v>1641</v>
      </c>
      <c r="Q115" s="8" t="s">
        <v>1642</v>
      </c>
      <c r="R115" s="8" t="s">
        <v>1186</v>
      </c>
    </row>
    <row r="116" ht="67.5" hidden="1" spans="1:18">
      <c r="A116" s="11" t="s">
        <v>2043</v>
      </c>
      <c r="B116" s="9" t="str">
        <f>VLOOKUP(A116,[1]Sheet1!$A:$B,2,FALSE)</f>
        <v>工程学</v>
      </c>
      <c r="C116" s="8" t="s">
        <v>977</v>
      </c>
      <c r="D116" s="10" t="str">
        <f t="shared" si="1"/>
        <v>2022</v>
      </c>
      <c r="E116" s="9" t="str">
        <f>VLOOKUP(A116,[1]Sheet1!$A:$I,5,FALSE)</f>
        <v>孙永奎</v>
      </c>
      <c r="F116" s="9" t="str">
        <f>VLOOKUP(A116,[1]Sheet1!$A:$F,6,FALSE)</f>
        <v>轨道交通
运行控制
系统国家
工程研究
中心</v>
      </c>
      <c r="G116" s="9" t="str">
        <f>VLOOKUP(A116,[1]Sheet1!$A:$G,7,FALSE)</f>
        <v>曹源</v>
      </c>
      <c r="H116" s="9" t="str">
        <f>VLOOKUP(A116,[1]Sheet1!$A:$J,8,FALSE)</f>
        <v>轨道交通
运行控制
系统国家
工程研究
中心</v>
      </c>
      <c r="I116" s="9" t="str">
        <f>VLOOKUP(A116,[1]Sheet1!$A:$I,9,FALSE)</f>
        <v>孙永奎</v>
      </c>
      <c r="J116" s="9" t="str">
        <f>VLOOKUP(A116,[1]Sheet1!$A:$J,10,FALSE)</f>
        <v>轨道交通
运行控制
系统国家
工程研究
中心</v>
      </c>
      <c r="K116" s="8" t="s">
        <v>975</v>
      </c>
      <c r="L116" s="8" t="s">
        <v>976</v>
      </c>
      <c r="M116" s="8" t="s">
        <v>96</v>
      </c>
      <c r="O116" s="8" t="s">
        <v>44</v>
      </c>
      <c r="P116" s="8" t="s">
        <v>1657</v>
      </c>
      <c r="Q116" s="8" t="s">
        <v>1658</v>
      </c>
      <c r="R116" s="8" t="s">
        <v>1186</v>
      </c>
    </row>
    <row r="117" ht="40.5" hidden="1" spans="1:18">
      <c r="A117" s="11" t="s">
        <v>2044</v>
      </c>
      <c r="B117" s="9" t="str">
        <f>VLOOKUP(A117,[1]Sheet1!$A:$B,2,FALSE)</f>
        <v>计算机科
学</v>
      </c>
      <c r="C117" s="8" t="s">
        <v>1183</v>
      </c>
      <c r="D117" s="10" t="str">
        <f t="shared" si="1"/>
        <v>2022</v>
      </c>
      <c r="E117" s="10" t="str">
        <f>VLOOKUP(A117,[1]Sheet1!$A:$I,5,FALSE)</f>
        <v>Bai,
Wen</v>
      </c>
      <c r="F117" s="9" t="str">
        <f>VLOOKUP(A117,[1]Sheet1!$A:$F,6,FALSE)</f>
        <v>机电学院</v>
      </c>
      <c r="G117" s="10" t="str">
        <f>VLOOKUP(A117,[1]Sheet1!$A:$G,7,FALSE)</f>
        <v>-</v>
      </c>
      <c r="H117" s="10" t="str">
        <f>VLOOKUP(A117,[1]Sheet1!$A:$J,8,FALSE)</f>
        <v>-</v>
      </c>
      <c r="I117" s="10" t="str">
        <f>VLOOKUP(A117,[1]Sheet1!$A:$I,9,FALSE)</f>
        <v>Bai,
Wen</v>
      </c>
      <c r="J117" s="9" t="str">
        <f>VLOOKUP(A117,[1]Sheet1!$A:$J,10,FALSE)</f>
        <v>机电学院</v>
      </c>
      <c r="K117" s="8" t="s">
        <v>1181</v>
      </c>
      <c r="L117" s="8" t="s">
        <v>1182</v>
      </c>
      <c r="M117" s="8" t="s">
        <v>74</v>
      </c>
      <c r="O117" s="8" t="s">
        <v>44</v>
      </c>
      <c r="P117" s="8" t="s">
        <v>1670</v>
      </c>
      <c r="Q117" s="8" t="s">
        <v>157</v>
      </c>
      <c r="R117" s="8" t="s">
        <v>1186</v>
      </c>
    </row>
    <row r="118" ht="40.5" hidden="1" spans="1:18">
      <c r="A118" s="11" t="s">
        <v>2045</v>
      </c>
      <c r="B118" s="9" t="str">
        <f>VLOOKUP(A118,[1]Sheet1!$A:$B,2,FALSE)</f>
        <v>计算机科
学</v>
      </c>
      <c r="C118" s="8" t="s">
        <v>683</v>
      </c>
      <c r="D118" s="10" t="str">
        <f t="shared" si="1"/>
        <v>2022</v>
      </c>
      <c r="E118" s="10" t="str">
        <f>VLOOKUP(A118,[1]Sheet1!$A:$I,5,FALSE)</f>
        <v>-</v>
      </c>
      <c r="F118" s="10" t="str">
        <f>VLOOKUP(A118,[1]Sheet1!$A:$F,6,FALSE)</f>
        <v>-</v>
      </c>
      <c r="G118" s="10" t="str">
        <f>VLOOKUP(A118,[1]Sheet1!$A:$G,7,FALSE)</f>
        <v>-</v>
      </c>
      <c r="H118" s="10" t="str">
        <f>VLOOKUP(A118,[1]Sheet1!$A:$J,8,FALSE)</f>
        <v>-</v>
      </c>
      <c r="I118" s="9" t="str">
        <f>VLOOKUP(A118,[1]Sheet1!$A:$I,9,FALSE)</f>
        <v>沈超</v>
      </c>
      <c r="J118" s="9" t="str">
        <f>VLOOKUP(A118,[1]Sheet1!$A:$J,10,FALSE)</f>
        <v>国重</v>
      </c>
      <c r="K118" s="8" t="s">
        <v>689</v>
      </c>
      <c r="L118" s="8" t="s">
        <v>690</v>
      </c>
      <c r="M118" s="8" t="s">
        <v>74</v>
      </c>
      <c r="O118" s="8" t="s">
        <v>44</v>
      </c>
      <c r="P118" s="8" t="s">
        <v>1004</v>
      </c>
      <c r="Q118" s="8" t="s">
        <v>157</v>
      </c>
      <c r="R118" s="8" t="s">
        <v>1186</v>
      </c>
    </row>
    <row r="119" ht="27" hidden="1" spans="1:18">
      <c r="A119" s="11" t="s">
        <v>2046</v>
      </c>
      <c r="B119" s="9" t="str">
        <f>VLOOKUP(A119,[1]Sheet1!$A:$B,2,FALSE)</f>
        <v>工程学</v>
      </c>
      <c r="C119" s="8" t="s">
        <v>568</v>
      </c>
      <c r="D119" s="10" t="str">
        <f t="shared" si="1"/>
        <v>2022</v>
      </c>
      <c r="E119" s="9" t="str">
        <f>VLOOKUP(A119,[1]Sheet1!$A:$I,5,FALSE)</f>
        <v>柯燎亮</v>
      </c>
      <c r="F119" s="9" t="str">
        <f>VLOOKUP(A119,[1]Sheet1!$A:$F,6,FALSE)</f>
        <v>土建学院</v>
      </c>
      <c r="G119" s="9" t="str">
        <f>VLOOKUP(A119,[1]Sheet1!$A:$G,7,FALSE)</f>
        <v>柯燎亮</v>
      </c>
      <c r="H119" s="9" t="str">
        <f>VLOOKUP(A119,[1]Sheet1!$A:$J,8,FALSE)</f>
        <v>土建学院</v>
      </c>
      <c r="I119" s="9" t="str">
        <f>VLOOKUP(A119,[1]Sheet1!$A:$I,9,FALSE)</f>
        <v>柯燎亮</v>
      </c>
      <c r="J119" s="9" t="str">
        <f>VLOOKUP(A119,[1]Sheet1!$A:$J,10,FALSE)</f>
        <v>土建学院</v>
      </c>
      <c r="K119" s="8" t="s">
        <v>566</v>
      </c>
      <c r="L119" s="8" t="s">
        <v>567</v>
      </c>
      <c r="M119" s="8" t="s">
        <v>96</v>
      </c>
      <c r="O119" s="8" t="s">
        <v>326</v>
      </c>
      <c r="P119" s="8" t="s">
        <v>1698</v>
      </c>
      <c r="Q119" s="8" t="s">
        <v>1699</v>
      </c>
      <c r="R119" s="8" t="s">
        <v>1186</v>
      </c>
    </row>
    <row r="120" spans="1:18">
      <c r="A120" s="12" t="s">
        <v>1271</v>
      </c>
      <c r="B120" s="10" t="e">
        <f>VLOOKUP(A120,[1]Sheet1!$A:$B,2,FALSE)</f>
        <v>#N/A</v>
      </c>
      <c r="C120" s="8" t="s">
        <v>1265</v>
      </c>
      <c r="D120" s="10" t="str">
        <f t="shared" si="1"/>
        <v>2022</v>
      </c>
      <c r="E120" s="10" t="e">
        <f>VLOOKUP(A120,[1]Sheet1!$A:$I,5,FALSE)</f>
        <v>#N/A</v>
      </c>
      <c r="F120" s="10" t="e">
        <f>VLOOKUP(A120,[1]Sheet1!$A:$F,6,FALSE)</f>
        <v>#N/A</v>
      </c>
      <c r="G120" s="10" t="e">
        <f>VLOOKUP(A120,[1]Sheet1!$A:$G,7,FALSE)</f>
        <v>#N/A</v>
      </c>
      <c r="H120" s="10" t="e">
        <f>VLOOKUP(A120,[1]Sheet1!$A:$J,8,FALSE)</f>
        <v>#N/A</v>
      </c>
      <c r="I120" s="10" t="e">
        <f>VLOOKUP(A120,[1]Sheet1!$A:$I,9,FALSE)</f>
        <v>#N/A</v>
      </c>
      <c r="J120" s="10" t="e">
        <f>VLOOKUP(A120,[1]Sheet1!$A:$J,10,FALSE)</f>
        <v>#N/A</v>
      </c>
      <c r="K120" s="8" t="s">
        <v>1272</v>
      </c>
      <c r="L120" s="8" t="s">
        <v>1273</v>
      </c>
      <c r="M120" s="8" t="s">
        <v>64</v>
      </c>
      <c r="O120" s="8" t="s">
        <v>44</v>
      </c>
      <c r="P120" s="8" t="s">
        <v>1726</v>
      </c>
      <c r="Q120" s="8" t="s">
        <v>157</v>
      </c>
      <c r="R120" s="8" t="s">
        <v>1186</v>
      </c>
    </row>
    <row r="121" ht="28.5" hidden="1" spans="1:18">
      <c r="A121" s="11" t="s">
        <v>2047</v>
      </c>
      <c r="B121" s="9" t="str">
        <f>VLOOKUP(A121,[1]Sheet1!$A:$B,2,FALSE)</f>
        <v>工程学</v>
      </c>
      <c r="C121" s="8" t="s">
        <v>1688</v>
      </c>
      <c r="D121" s="10" t="str">
        <f t="shared" si="1"/>
        <v>2022</v>
      </c>
      <c r="E121" s="10" t="str">
        <f>VLOOKUP(A121,[1]Sheet1!$A:$I,5,FALSE)</f>
        <v>Wang,
Libin</v>
      </c>
      <c r="F121" s="10" t="str">
        <f>VLOOKUP(A121,[1]Sheet1!$A:$F,6,FALSE)</f>
        <v>-</v>
      </c>
      <c r="G121" s="10" t="str">
        <f>VLOOKUP(A121,[1]Sheet1!$A:$G,7,FALSE)</f>
        <v>Wang,
Libin</v>
      </c>
      <c r="H121" s="9" t="str">
        <f>VLOOKUP(A121,[1]Sheet1!$A:$J,8,FALSE)</f>
        <v>机电学院</v>
      </c>
      <c r="I121" s="10" t="str">
        <f>VLOOKUP(A121,[1]Sheet1!$A:$I,9,FALSE)</f>
        <v>Wang,
Libin</v>
      </c>
      <c r="J121" s="9" t="str">
        <f>VLOOKUP(A121,[1]Sheet1!$A:$J,10,FALSE)</f>
        <v>机电学院</v>
      </c>
      <c r="K121" s="8" t="s">
        <v>1716</v>
      </c>
      <c r="L121" s="8" t="s">
        <v>1717</v>
      </c>
      <c r="M121" s="8" t="s">
        <v>96</v>
      </c>
      <c r="O121" s="8" t="s">
        <v>119</v>
      </c>
      <c r="P121" s="8" t="s">
        <v>1741</v>
      </c>
      <c r="Q121" s="8" t="s">
        <v>1742</v>
      </c>
      <c r="R121" s="8" t="s">
        <v>1186</v>
      </c>
    </row>
    <row r="122" ht="27" hidden="1" spans="1:18">
      <c r="A122" s="11" t="s">
        <v>2048</v>
      </c>
      <c r="B122" s="9" t="str">
        <f>VLOOKUP(A122,[1]Sheet1!$A:$B,2,FALSE)</f>
        <v>物理学</v>
      </c>
      <c r="C122" s="8" t="s">
        <v>861</v>
      </c>
      <c r="D122" s="10" t="str">
        <f t="shared" si="1"/>
        <v>2022</v>
      </c>
      <c r="E122" s="10" t="str">
        <f>VLOOKUP(A122,[1]Sheet1!$A:$I,5,FALSE)</f>
        <v>-</v>
      </c>
      <c r="F122" s="10" t="str">
        <f>VLOOKUP(A122,[1]Sheet1!$A:$F,6,FALSE)</f>
        <v>-</v>
      </c>
      <c r="G122" s="9" t="str">
        <f>VLOOKUP(A122,[1]Sheet1!$A:$G,7,FALSE)</f>
        <v>郑家成</v>
      </c>
      <c r="H122" s="9" t="str">
        <f>VLOOKUP(A122,[1]Sheet1!$A:$J,8,FALSE)</f>
        <v>数统学院</v>
      </c>
      <c r="I122" s="9" t="str">
        <f>VLOOKUP(A122,[1]Sheet1!$A:$I,9,FALSE)</f>
        <v>郑家成</v>
      </c>
      <c r="J122" s="9" t="str">
        <f>VLOOKUP(A122,[1]Sheet1!$A:$J,10,FALSE)</f>
        <v>数统学院</v>
      </c>
      <c r="K122" s="8" t="s">
        <v>859</v>
      </c>
      <c r="L122" s="8" t="s">
        <v>860</v>
      </c>
      <c r="M122" s="8" t="s">
        <v>84</v>
      </c>
      <c r="O122" s="8" t="s">
        <v>44</v>
      </c>
      <c r="P122" s="8" t="s">
        <v>665</v>
      </c>
      <c r="Q122" s="8" t="s">
        <v>157</v>
      </c>
      <c r="R122" s="8" t="s">
        <v>1186</v>
      </c>
    </row>
    <row r="123" spans="1:18">
      <c r="A123" s="12" t="s">
        <v>1372</v>
      </c>
      <c r="B123" s="10" t="e">
        <f>VLOOKUP(A123,[1]Sheet1!$A:$B,2,FALSE)</f>
        <v>#N/A</v>
      </c>
      <c r="C123" s="8" t="s">
        <v>1375</v>
      </c>
      <c r="D123" s="10" t="str">
        <f t="shared" si="1"/>
        <v>2023</v>
      </c>
      <c r="E123" s="10" t="e">
        <f>VLOOKUP(A123,[1]Sheet1!$A:$I,5,FALSE)</f>
        <v>#N/A</v>
      </c>
      <c r="F123" s="10" t="e">
        <f>VLOOKUP(A123,[1]Sheet1!$A:$F,6,FALSE)</f>
        <v>#N/A</v>
      </c>
      <c r="G123" s="10" t="e">
        <f>VLOOKUP(A123,[1]Sheet1!$A:$G,7,FALSE)</f>
        <v>#N/A</v>
      </c>
      <c r="H123" s="10" t="e">
        <f>VLOOKUP(A123,[1]Sheet1!$A:$J,8,FALSE)</f>
        <v>#N/A</v>
      </c>
      <c r="I123" s="10" t="e">
        <f>VLOOKUP(A123,[1]Sheet1!$A:$I,9,FALSE)</f>
        <v>#N/A</v>
      </c>
      <c r="J123" s="10" t="e">
        <f>VLOOKUP(A123,[1]Sheet1!$A:$J,10,FALSE)</f>
        <v>#N/A</v>
      </c>
      <c r="K123" s="8" t="s">
        <v>1373</v>
      </c>
      <c r="L123" s="8" t="s">
        <v>1374</v>
      </c>
      <c r="M123" s="8" t="s">
        <v>96</v>
      </c>
      <c r="O123" s="8" t="s">
        <v>44</v>
      </c>
      <c r="P123" s="8" t="s">
        <v>1769</v>
      </c>
      <c r="Q123" s="8" t="s">
        <v>157</v>
      </c>
      <c r="R123" s="8" t="s">
        <v>627</v>
      </c>
    </row>
    <row r="124" ht="40.5" hidden="1" spans="1:18">
      <c r="A124" s="11" t="s">
        <v>2049</v>
      </c>
      <c r="B124" s="9" t="str">
        <f>VLOOKUP(A124,[1]Sheet1!$A:$B,2,FALSE)</f>
        <v>计算机科
学</v>
      </c>
      <c r="C124" s="8" t="s">
        <v>649</v>
      </c>
      <c r="D124" s="10" t="str">
        <f t="shared" si="1"/>
        <v>2023</v>
      </c>
      <c r="E124" s="9" t="str">
        <f>VLOOKUP(A124,[1]Sheet1!$A:$I,5,FALSE)</f>
        <v>于永光</v>
      </c>
      <c r="F124" s="9" t="str">
        <f>VLOOKUP(A124,[1]Sheet1!$A:$F,6,FALSE)</f>
        <v>数统学院</v>
      </c>
      <c r="G124" s="9" t="str">
        <f>VLOOKUP(A124,[1]Sheet1!$A:$G,7,FALSE)</f>
        <v>王虎</v>
      </c>
      <c r="H124" s="9" t="str">
        <f>VLOOKUP(A124,[1]Sheet1!$A:$J,8,FALSE)</f>
        <v>数统学院</v>
      </c>
      <c r="I124" s="9" t="str">
        <f>VLOOKUP(A124,[1]Sheet1!$A:$I,9,FALSE)</f>
        <v>于永光</v>
      </c>
      <c r="J124" s="9" t="str">
        <f>VLOOKUP(A124,[1]Sheet1!$A:$J,10,FALSE)</f>
        <v>数统学院</v>
      </c>
      <c r="K124" s="8" t="s">
        <v>647</v>
      </c>
      <c r="L124" s="8" t="s">
        <v>648</v>
      </c>
      <c r="M124" s="8" t="s">
        <v>74</v>
      </c>
      <c r="O124" s="8" t="s">
        <v>1783</v>
      </c>
      <c r="P124" s="8" t="s">
        <v>1784</v>
      </c>
      <c r="Q124" s="8" t="s">
        <v>1785</v>
      </c>
      <c r="R124" s="8" t="s">
        <v>627</v>
      </c>
    </row>
    <row r="125" ht="40.5" hidden="1" spans="1:18">
      <c r="A125" s="11" t="s">
        <v>2050</v>
      </c>
      <c r="B125" s="9" t="str">
        <f>VLOOKUP(A125,[1]Sheet1!$A:$B,2,FALSE)</f>
        <v>环境/生态
学</v>
      </c>
      <c r="C125" s="8" t="s">
        <v>1527</v>
      </c>
      <c r="D125" s="10" t="str">
        <f t="shared" si="1"/>
        <v>2023</v>
      </c>
      <c r="E125" s="9" t="str">
        <f>VLOOKUP(A125,[1]Sheet1!$A:$I,5,FALSE)</f>
        <v>尚文龙</v>
      </c>
      <c r="F125" s="9" t="str">
        <f>VLOOKUP(A125,[1]Sheet1!$A:$F,6,FALSE)</f>
        <v>交通运输
学院</v>
      </c>
      <c r="G125" s="10" t="str">
        <f>VLOOKUP(A125,[1]Sheet1!$A:$G,7,FALSE)</f>
        <v>-</v>
      </c>
      <c r="H125" s="10" t="str">
        <f>VLOOKUP(A125,[1]Sheet1!$A:$J,8,FALSE)</f>
        <v>-</v>
      </c>
      <c r="I125" s="9" t="str">
        <f>VLOOKUP(A125,[1]Sheet1!$A:$I,9,FALSE)</f>
        <v>尚文龙</v>
      </c>
      <c r="J125" s="9" t="str">
        <f>VLOOKUP(A125,[1]Sheet1!$A:$J,10,FALSE)</f>
        <v>交通运输
学院</v>
      </c>
      <c r="K125" s="8" t="s">
        <v>1525</v>
      </c>
      <c r="L125" s="8" t="s">
        <v>1526</v>
      </c>
      <c r="M125" s="8" t="s">
        <v>54</v>
      </c>
      <c r="O125" s="8" t="s">
        <v>44</v>
      </c>
      <c r="P125" s="8" t="s">
        <v>1800</v>
      </c>
      <c r="Q125" s="8" t="s">
        <v>157</v>
      </c>
      <c r="R125" s="8" t="s">
        <v>627</v>
      </c>
    </row>
    <row r="126" ht="27" hidden="1" spans="1:18">
      <c r="A126" s="11" t="s">
        <v>2051</v>
      </c>
      <c r="B126" s="9" t="str">
        <f>VLOOKUP(A126,[1]Sheet1!$A:$B,2,FALSE)</f>
        <v>工程学</v>
      </c>
      <c r="C126" s="8" t="s">
        <v>118</v>
      </c>
      <c r="D126" s="10" t="str">
        <f t="shared" si="1"/>
        <v>2023</v>
      </c>
      <c r="E126" s="9" t="str">
        <f>VLOOKUP(A126,[1]Sheet1!$A:$I,5,FALSE)</f>
        <v>赵耀</v>
      </c>
      <c r="F126" s="9" t="str">
        <f>VLOOKUP(A126,[1]Sheet1!$A:$F,6,FALSE)</f>
        <v>计算机
学院</v>
      </c>
      <c r="G126" s="9" t="str">
        <f>VLOOKUP(A126,[1]Sheet1!$A:$G,7,FALSE)</f>
        <v>魏云超</v>
      </c>
      <c r="H126" s="9" t="str">
        <f>VLOOKUP(A126,[1]Sheet1!$A:$J,8,FALSE)</f>
        <v>计算机
学院</v>
      </c>
      <c r="I126" s="9" t="str">
        <f>VLOOKUP(A126,[1]Sheet1!$A:$I,9,FALSE)</f>
        <v>赵耀</v>
      </c>
      <c r="J126" s="9" t="str">
        <f>VLOOKUP(A126,[1]Sheet1!$A:$J,10,FALSE)</f>
        <v>计算机
学院</v>
      </c>
      <c r="K126" s="8" t="s">
        <v>116</v>
      </c>
      <c r="L126" s="8" t="s">
        <v>117</v>
      </c>
      <c r="M126" s="8" t="s">
        <v>96</v>
      </c>
      <c r="O126" s="8" t="s">
        <v>1811</v>
      </c>
      <c r="P126" s="8" t="s">
        <v>1812</v>
      </c>
      <c r="Q126" s="8" t="s">
        <v>1813</v>
      </c>
      <c r="R126" s="8" t="s">
        <v>627</v>
      </c>
    </row>
    <row r="127" spans="1:18">
      <c r="A127" s="12" t="s">
        <v>620</v>
      </c>
      <c r="B127" s="10" t="e">
        <f>VLOOKUP(A127,[1]Sheet1!$A:$B,2,FALSE)</f>
        <v>#N/A</v>
      </c>
      <c r="C127" s="8" t="s">
        <v>623</v>
      </c>
      <c r="D127" s="10" t="str">
        <f t="shared" si="1"/>
        <v>2023</v>
      </c>
      <c r="E127" s="10" t="e">
        <f>VLOOKUP(A127,[1]Sheet1!$A:$I,5,FALSE)</f>
        <v>#N/A</v>
      </c>
      <c r="F127" s="10" t="e">
        <f>VLOOKUP(A127,[1]Sheet1!$A:$F,6,FALSE)</f>
        <v>#N/A</v>
      </c>
      <c r="G127" s="10" t="e">
        <f>VLOOKUP(A127,[1]Sheet1!$A:$G,7,FALSE)</f>
        <v>#N/A</v>
      </c>
      <c r="H127" s="10" t="e">
        <f>VLOOKUP(A127,[1]Sheet1!$A:$J,8,FALSE)</f>
        <v>#N/A</v>
      </c>
      <c r="I127" s="10" t="e">
        <f>VLOOKUP(A127,[1]Sheet1!$A:$I,9,FALSE)</f>
        <v>#N/A</v>
      </c>
      <c r="J127" s="10" t="e">
        <f>VLOOKUP(A127,[1]Sheet1!$A:$J,10,FALSE)</f>
        <v>#N/A</v>
      </c>
      <c r="K127" s="8" t="s">
        <v>621</v>
      </c>
      <c r="L127" s="8" t="s">
        <v>622</v>
      </c>
      <c r="M127" s="8" t="s">
        <v>96</v>
      </c>
      <c r="O127" s="8" t="s">
        <v>44</v>
      </c>
      <c r="P127" s="8" t="s">
        <v>1829</v>
      </c>
      <c r="Q127" s="8" t="s">
        <v>1830</v>
      </c>
      <c r="R127" s="8" t="s">
        <v>627</v>
      </c>
    </row>
    <row r="128" spans="1:18">
      <c r="A128" s="12" t="s">
        <v>1326</v>
      </c>
      <c r="B128" s="10" t="e">
        <f>VLOOKUP(A128,[1]Sheet1!$A:$B,2,FALSE)</f>
        <v>#N/A</v>
      </c>
      <c r="C128" s="8" t="s">
        <v>1321</v>
      </c>
      <c r="D128" s="10" t="str">
        <f t="shared" si="1"/>
        <v>2023</v>
      </c>
      <c r="E128" s="10" t="e">
        <f>VLOOKUP(A128,[1]Sheet1!$A:$I,5,FALSE)</f>
        <v>#N/A</v>
      </c>
      <c r="F128" s="10" t="e">
        <f>VLOOKUP(A128,[1]Sheet1!$A:$F,6,FALSE)</f>
        <v>#N/A</v>
      </c>
      <c r="G128" s="10" t="e">
        <f>VLOOKUP(A128,[1]Sheet1!$A:$G,7,FALSE)</f>
        <v>#N/A</v>
      </c>
      <c r="H128" s="10" t="e">
        <f>VLOOKUP(A128,[1]Sheet1!$A:$J,8,FALSE)</f>
        <v>#N/A</v>
      </c>
      <c r="I128" s="10" t="e">
        <f>VLOOKUP(A128,[1]Sheet1!$A:$I,9,FALSE)</f>
        <v>#N/A</v>
      </c>
      <c r="J128" s="10" t="e">
        <f>VLOOKUP(A128,[1]Sheet1!$A:$J,10,FALSE)</f>
        <v>#N/A</v>
      </c>
      <c r="K128" s="8" t="s">
        <v>1327</v>
      </c>
      <c r="L128" s="8" t="s">
        <v>1328</v>
      </c>
      <c r="M128" s="8" t="s">
        <v>96</v>
      </c>
      <c r="O128" s="8" t="s">
        <v>44</v>
      </c>
      <c r="P128" s="8" t="s">
        <v>1837</v>
      </c>
      <c r="Q128" s="8" t="s">
        <v>157</v>
      </c>
      <c r="R128" s="8" t="s">
        <v>627</v>
      </c>
    </row>
    <row r="129" ht="27" hidden="1" spans="1:18">
      <c r="A129" s="11" t="s">
        <v>2052</v>
      </c>
      <c r="B129" s="9" t="str">
        <f>VLOOKUP(A129,[1]Sheet1!$A:$B,2,FALSE)</f>
        <v>工程学</v>
      </c>
      <c r="C129" s="8" t="s">
        <v>1519</v>
      </c>
      <c r="D129" s="10" t="str">
        <f t="shared" si="1"/>
        <v>2023</v>
      </c>
      <c r="E129" s="9" t="str">
        <f>VLOOKUP(A129,[1]Sheet1!$A:$I,5,FALSE)</f>
        <v>张福俊</v>
      </c>
      <c r="F129" s="9" t="str">
        <f>VLOOKUP(A129,[1]Sheet1!$A:$F,6,FALSE)</f>
        <v>物理工程
学院</v>
      </c>
      <c r="G129" s="9" t="str">
        <f>VLOOKUP(A129,[1]Sheet1!$A:$G,7,FALSE)</f>
        <v>杨凯旋</v>
      </c>
      <c r="H129" s="9" t="str">
        <f>VLOOKUP(A129,[1]Sheet1!$A:$J,8,FALSE)</f>
        <v>物理工程
学院</v>
      </c>
      <c r="I129" s="9" t="str">
        <f>VLOOKUP(A129,[1]Sheet1!$A:$I,9,FALSE)</f>
        <v>张福俊</v>
      </c>
      <c r="J129" s="9" t="str">
        <f>VLOOKUP(A129,[1]Sheet1!$A:$J,10,FALSE)</f>
        <v>物理工程
学院</v>
      </c>
      <c r="K129" s="8" t="s">
        <v>1517</v>
      </c>
      <c r="L129" s="8" t="s">
        <v>1518</v>
      </c>
      <c r="M129" s="8" t="s">
        <v>96</v>
      </c>
      <c r="O129" s="8" t="s">
        <v>119</v>
      </c>
      <c r="P129" s="8" t="s">
        <v>1858</v>
      </c>
      <c r="Q129" s="8" t="s">
        <v>1859</v>
      </c>
      <c r="R129" s="8" t="s">
        <v>627</v>
      </c>
    </row>
    <row r="130" ht="27" hidden="1" spans="1:18">
      <c r="A130" s="11" t="s">
        <v>2053</v>
      </c>
      <c r="B130" s="9" t="str">
        <f>VLOOKUP(A130,[1]Sheet1!$A:$B,2,FALSE)</f>
        <v>材料
科学</v>
      </c>
      <c r="C130" s="8" t="s">
        <v>344</v>
      </c>
      <c r="D130" s="10" t="str">
        <f t="shared" ref="D130:D193" si="2">R130</f>
        <v>2023</v>
      </c>
      <c r="E130" s="10" t="str">
        <f>VLOOKUP(A130,[1]Sheet1!$A:$I,5,FALSE)</f>
        <v>-</v>
      </c>
      <c r="F130" s="10" t="str">
        <f>VLOOKUP(A130,[1]Sheet1!$A:$F,6,FALSE)</f>
        <v>-</v>
      </c>
      <c r="G130" s="10" t="str">
        <f>VLOOKUP(A130,[1]Sheet1!$A:$G,7,FALSE)</f>
        <v>-</v>
      </c>
      <c r="H130" s="10" t="str">
        <f>VLOOKUP(A130,[1]Sheet1!$A:$J,8,FALSE)</f>
        <v>-</v>
      </c>
      <c r="I130" s="9" t="str">
        <f>VLOOKUP(A130,[1]Sheet1!$A:$I,9,FALSE)</f>
        <v>王熙</v>
      </c>
      <c r="J130" s="9" t="str">
        <f>VLOOKUP(A130,[1]Sheet1!$A:$J,10,FALSE)</f>
        <v>物理工程
学院</v>
      </c>
      <c r="K130" s="8" t="s">
        <v>342</v>
      </c>
      <c r="L130" s="8" t="s">
        <v>343</v>
      </c>
      <c r="M130" s="8" t="s">
        <v>64</v>
      </c>
      <c r="O130" s="8" t="s">
        <v>44</v>
      </c>
      <c r="P130" s="8" t="s">
        <v>1887</v>
      </c>
      <c r="Q130" s="8" t="s">
        <v>1888</v>
      </c>
      <c r="R130" s="8" t="s">
        <v>627</v>
      </c>
    </row>
    <row r="131" ht="28.5" hidden="1" spans="1:18">
      <c r="A131" s="11" t="s">
        <v>2054</v>
      </c>
      <c r="B131" s="9" t="str">
        <f>VLOOKUP(A131,[1]Sheet1!$A:$B,2,FALSE)</f>
        <v>物理学</v>
      </c>
      <c r="C131" s="8" t="s">
        <v>1451</v>
      </c>
      <c r="D131" s="10" t="str">
        <f t="shared" si="2"/>
        <v>2023</v>
      </c>
      <c r="E131" s="10" t="str">
        <f>VLOOKUP(A131,[1]Sheet1!$A:$I,5,FALSE)</f>
        <v>-</v>
      </c>
      <c r="F131" s="10" t="str">
        <f>VLOOKUP(A131,[1]Sheet1!$A:$F,6,FALSE)</f>
        <v>-</v>
      </c>
      <c r="G131" s="10" t="str">
        <f>VLOOKUP(A131,[1]Sheet1!$A:$G,7,FALSE)</f>
        <v>-</v>
      </c>
      <c r="H131" s="10" t="str">
        <f>VLOOKUP(A131,[1]Sheet1!$A:$J,8,FALSE)</f>
        <v>-</v>
      </c>
      <c r="I131" s="10" t="str">
        <f>VLOOKUP(A131,[1]Sheet1!$A:$I,9,FALSE)</f>
        <v>He,
Kun</v>
      </c>
      <c r="J131" s="9" t="str">
        <f>VLOOKUP(A131,[1]Sheet1!$A:$J,10,FALSE)</f>
        <v>交通运输
学院</v>
      </c>
      <c r="K131" s="8" t="s">
        <v>1449</v>
      </c>
      <c r="L131" s="8" t="s">
        <v>1450</v>
      </c>
      <c r="M131" s="8" t="s">
        <v>84</v>
      </c>
      <c r="O131" s="8" t="s">
        <v>44</v>
      </c>
      <c r="P131" s="8" t="s">
        <v>1903</v>
      </c>
      <c r="Q131" s="8" t="s">
        <v>157</v>
      </c>
      <c r="R131" s="8" t="s">
        <v>627</v>
      </c>
    </row>
    <row r="132" ht="27" hidden="1" spans="1:18">
      <c r="A132" s="11" t="s">
        <v>2055</v>
      </c>
      <c r="B132" s="9" t="str">
        <f>VLOOKUP(A132,[1]Sheet1!$A:$B,2,FALSE)</f>
        <v>社会
科学</v>
      </c>
      <c r="C132" s="8" t="s">
        <v>1026</v>
      </c>
      <c r="D132" s="10" t="str">
        <f t="shared" si="2"/>
        <v>2023</v>
      </c>
      <c r="E132" s="10" t="str">
        <f>VLOOKUP(A132,[1]Sheet1!$A:$I,5,FALSE)</f>
        <v>-</v>
      </c>
      <c r="F132" s="10" t="str">
        <f>VLOOKUP(A132,[1]Sheet1!$A:$F,6,FALSE)</f>
        <v>-</v>
      </c>
      <c r="G132" s="9" t="str">
        <f>VLOOKUP(A132,[1]Sheet1!$A:$G,7,FALSE)</f>
        <v>焦敬娟</v>
      </c>
      <c r="H132" s="9" t="str">
        <f>VLOOKUP(A132,[1]Sheet1!$A:$J,8,FALSE)</f>
        <v>经管学院</v>
      </c>
      <c r="I132" s="9" t="str">
        <f>VLOOKUP(A132,[1]Sheet1!$A:$I,9,FALSE)</f>
        <v>焦敬娟</v>
      </c>
      <c r="J132" s="9" t="str">
        <f>VLOOKUP(A132,[1]Sheet1!$A:$J,10,FALSE)</f>
        <v>经管学院</v>
      </c>
      <c r="K132" s="8" t="s">
        <v>1032</v>
      </c>
      <c r="L132" s="8" t="s">
        <v>1033</v>
      </c>
      <c r="M132" s="8" t="s">
        <v>370</v>
      </c>
      <c r="O132" s="8" t="s">
        <v>44</v>
      </c>
      <c r="P132" s="8" t="s">
        <v>1918</v>
      </c>
      <c r="Q132" s="8" t="s">
        <v>1919</v>
      </c>
      <c r="R132" s="8" t="s">
        <v>627</v>
      </c>
    </row>
    <row r="133" ht="54" hidden="1" spans="1:18">
      <c r="A133" s="11" t="s">
        <v>2056</v>
      </c>
      <c r="B133" s="9" t="str">
        <f>VLOOKUP(A133,[1]Sheet1!$A:$B,2,FALSE)</f>
        <v>生物学与
生物化学</v>
      </c>
      <c r="C133" s="8" t="s">
        <v>240</v>
      </c>
      <c r="D133" s="10" t="str">
        <f t="shared" si="2"/>
        <v>2023</v>
      </c>
      <c r="E133" s="10" t="str">
        <f>VLOOKUP(A133,[1]Sheet1!$A:$I,5,FALSE)</f>
        <v>-</v>
      </c>
      <c r="F133" s="10" t="str">
        <f>VLOOKUP(A133,[1]Sheet1!$A:$F,6,FALSE)</f>
        <v>-</v>
      </c>
      <c r="G133" s="10" t="str">
        <f>VLOOKUP(A133,[1]Sheet1!$A:$G,7,FALSE)</f>
        <v>-</v>
      </c>
      <c r="H133" s="10" t="str">
        <f>VLOOKUP(A133,[1]Sheet1!$A:$J,8,FALSE)</f>
        <v>-</v>
      </c>
      <c r="I133" s="9" t="str">
        <f>VLOOKUP(A133,[1]Sheet1!$A:$I,9,FALSE)</f>
        <v>王熙</v>
      </c>
      <c r="J133" s="9" t="str">
        <f>VLOOKUP(A133,[1]Sheet1!$A:$J,10,FALSE)</f>
        <v>物理工程
学院</v>
      </c>
      <c r="K133" s="8" t="s">
        <v>237</v>
      </c>
      <c r="L133" s="8" t="s">
        <v>238</v>
      </c>
      <c r="M133" s="8" t="s">
        <v>239</v>
      </c>
      <c r="O133" s="8" t="s">
        <v>44</v>
      </c>
      <c r="P133" s="8" t="s">
        <v>1932</v>
      </c>
      <c r="Q133" s="8" t="s">
        <v>1933</v>
      </c>
      <c r="R133" s="8" t="s">
        <v>627</v>
      </c>
    </row>
    <row r="134" ht="27" hidden="1" spans="1:18">
      <c r="A134" s="11" t="s">
        <v>2057</v>
      </c>
      <c r="B134" s="9" t="str">
        <f>VLOOKUP(A134,[1]Sheet1!$A:$B,2,FALSE)</f>
        <v>工程学</v>
      </c>
      <c r="C134" s="8" t="s">
        <v>396</v>
      </c>
      <c r="D134" s="10" t="str">
        <f t="shared" si="2"/>
        <v>2023</v>
      </c>
      <c r="E134" s="9" t="str">
        <f>VLOOKUP(A134,[1]Sheet1!$A:$I,5,FALSE)</f>
        <v>姜久春</v>
      </c>
      <c r="F134" s="9" t="str">
        <f>VLOOKUP(A134,[1]Sheet1!$A:$F,6,FALSE)</f>
        <v>电气学院</v>
      </c>
      <c r="G134" s="9" t="str">
        <f>VLOOKUP(A134,[1]Sheet1!$A:$G,7,FALSE)</f>
        <v>郑方丹</v>
      </c>
      <c r="H134" s="9" t="str">
        <f>VLOOKUP(A134,[1]Sheet1!$A:$J,8,FALSE)</f>
        <v>电气学院</v>
      </c>
      <c r="I134" s="9" t="str">
        <f>VLOOKUP(A134,[1]Sheet1!$A:$I,9,FALSE)</f>
        <v>姜久春</v>
      </c>
      <c r="J134" s="9" t="str">
        <f>VLOOKUP(A134,[1]Sheet1!$A:$J,10,FALSE)</f>
        <v>电气学院</v>
      </c>
      <c r="K134" s="8" t="s">
        <v>394</v>
      </c>
      <c r="L134" s="8" t="s">
        <v>395</v>
      </c>
      <c r="M134" s="8" t="s">
        <v>96</v>
      </c>
      <c r="O134" s="8" t="s">
        <v>1948</v>
      </c>
      <c r="P134" s="8" t="s">
        <v>1949</v>
      </c>
      <c r="Q134" s="8" t="s">
        <v>1950</v>
      </c>
      <c r="R134" s="8" t="s">
        <v>627</v>
      </c>
    </row>
    <row r="135" ht="27" hidden="1" spans="1:18">
      <c r="A135" s="11" t="s">
        <v>2058</v>
      </c>
      <c r="B135" s="9" t="str">
        <f>VLOOKUP(A135,[1]Sheet1!$A:$B,2,FALSE)</f>
        <v>物理学</v>
      </c>
      <c r="C135" s="8" t="s">
        <v>1405</v>
      </c>
      <c r="D135" s="10" t="str">
        <f t="shared" si="2"/>
        <v>2023</v>
      </c>
      <c r="E135" s="9" t="str">
        <f>VLOOKUP(A135,[1]Sheet1!$A:$I,5,FALSE)</f>
        <v>吕兴</v>
      </c>
      <c r="F135" s="9" t="str">
        <f>VLOOKUP(A135,[1]Sheet1!$A:$F,6,FALSE)</f>
        <v>数统学院</v>
      </c>
      <c r="G135" s="9" t="str">
        <f>VLOOKUP(A135,[1]Sheet1!$A:$G,7,FALSE)</f>
        <v>吕兴</v>
      </c>
      <c r="H135" s="9" t="str">
        <f>VLOOKUP(A135,[1]Sheet1!$A:$J,8,FALSE)</f>
        <v>数统学院</v>
      </c>
      <c r="I135" s="9" t="str">
        <f>VLOOKUP(A135,[1]Sheet1!$A:$I,9,FALSE)</f>
        <v>吕兴</v>
      </c>
      <c r="J135" s="9" t="str">
        <f>VLOOKUP(A135,[1]Sheet1!$A:$J,10,FALSE)</f>
        <v>数统学院</v>
      </c>
      <c r="K135" s="8" t="s">
        <v>1409</v>
      </c>
      <c r="L135" s="8" t="s">
        <v>1410</v>
      </c>
      <c r="M135" s="8" t="s">
        <v>84</v>
      </c>
      <c r="O135" s="8" t="s">
        <v>33</v>
      </c>
      <c r="P135" s="8" t="s">
        <v>1964</v>
      </c>
      <c r="Q135" s="8" t="s">
        <v>1965</v>
      </c>
      <c r="R135" s="8" t="s">
        <v>627</v>
      </c>
    </row>
    <row r="136" ht="27" hidden="1" spans="1:13">
      <c r="A136" s="11" t="s">
        <v>2059</v>
      </c>
      <c r="B136" s="14" t="str">
        <f>VLOOKUP(A136,[1]Sheet1!$A:$B,2,FALSE)</f>
        <v>工程学</v>
      </c>
      <c r="C136" s="15" t="s">
        <v>1086</v>
      </c>
      <c r="D136" s="16">
        <f t="shared" si="2"/>
        <v>0</v>
      </c>
      <c r="E136" s="14" t="str">
        <f>VLOOKUP(A136,[1]Sheet1!$A:$I,5,FALSE)</f>
        <v>吕兴</v>
      </c>
      <c r="F136" s="14" t="str">
        <f>VLOOKUP(A136,[1]Sheet1!$A:$F,6,FALSE)</f>
        <v>数统学院</v>
      </c>
      <c r="G136" s="14" t="str">
        <f>VLOOKUP(A136,[1]Sheet1!$A:$G,7,FALSE)</f>
        <v>花艳菲</v>
      </c>
      <c r="H136" s="14" t="str">
        <f>VLOOKUP(A136,[1]Sheet1!$A:$J,8,FALSE)</f>
        <v>数统学院</v>
      </c>
      <c r="I136" s="14" t="str">
        <f>VLOOKUP(A136,[1]Sheet1!$A:$I,9,FALSE)</f>
        <v>吕兴</v>
      </c>
      <c r="J136" s="14" t="str">
        <f>VLOOKUP(A136,[1]Sheet1!$A:$J,10,FALSE)</f>
        <v>数统学院</v>
      </c>
      <c r="K136" s="15" t="s">
        <v>1084</v>
      </c>
      <c r="L136" s="15" t="s">
        <v>1085</v>
      </c>
      <c r="M136" s="15" t="s">
        <v>96</v>
      </c>
    </row>
    <row r="137" ht="27" hidden="1" spans="1:13">
      <c r="A137" s="11" t="s">
        <v>2060</v>
      </c>
      <c r="B137" s="14" t="str">
        <f>VLOOKUP(A137,[1]Sheet1!$A:$B,2,FALSE)</f>
        <v>工程学</v>
      </c>
      <c r="C137" s="15" t="s">
        <v>848</v>
      </c>
      <c r="D137" s="16">
        <f t="shared" si="2"/>
        <v>0</v>
      </c>
      <c r="E137" s="14" t="str">
        <f>VLOOKUP(A137,[1]Sheet1!$A:$I,5,FALSE)</f>
        <v>吕兴</v>
      </c>
      <c r="F137" s="14" t="str">
        <f>VLOOKUP(A137,[1]Sheet1!$A:$F,6,FALSE)</f>
        <v>数统学院</v>
      </c>
      <c r="G137" s="14" t="str">
        <f>VLOOKUP(A137,[1]Sheet1!$A:$G,7,FALSE)</f>
        <v>吕兴</v>
      </c>
      <c r="H137" s="14" t="str">
        <f>VLOOKUP(A137,[1]Sheet1!$A:$J,8,FALSE)</f>
        <v>数统学院</v>
      </c>
      <c r="I137" s="14" t="str">
        <f>VLOOKUP(A137,[1]Sheet1!$A:$I,9,FALSE)</f>
        <v>吕兴</v>
      </c>
      <c r="J137" s="14" t="str">
        <f>VLOOKUP(A137,[1]Sheet1!$A:$J,10,FALSE)</f>
        <v>数统学院</v>
      </c>
      <c r="K137" s="15" t="s">
        <v>846</v>
      </c>
      <c r="L137" s="15" t="s">
        <v>847</v>
      </c>
      <c r="M137" s="15" t="s">
        <v>96</v>
      </c>
    </row>
    <row r="138" ht="40.5" hidden="1" spans="1:13">
      <c r="A138" s="11" t="s">
        <v>2061</v>
      </c>
      <c r="B138" s="14" t="str">
        <f>VLOOKUP(A138,[1]Sheet1!$A:$B,2,FALSE)</f>
        <v>计算机科
学</v>
      </c>
      <c r="C138" s="15" t="s">
        <v>512</v>
      </c>
      <c r="D138" s="16">
        <f t="shared" si="2"/>
        <v>0</v>
      </c>
      <c r="E138" s="16" t="str">
        <f>VLOOKUP(A138,[1]Sheet1!$A:$I,5,FALSE)</f>
        <v>-</v>
      </c>
      <c r="F138" s="16" t="str">
        <f>VLOOKUP(A138,[1]Sheet1!$A:$F,6,FALSE)</f>
        <v>-</v>
      </c>
      <c r="G138" s="16" t="str">
        <f>VLOOKUP(A138,[1]Sheet1!$A:$G,7,FALSE)</f>
        <v>-</v>
      </c>
      <c r="H138" s="16" t="str">
        <f>VLOOKUP(A138,[1]Sheet1!$A:$J,8,FALSE)</f>
        <v>-</v>
      </c>
      <c r="I138" s="14" t="str">
        <f>VLOOKUP(A138,[1]Sheet1!$A:$I,9,FALSE)</f>
        <v>张宝鹏</v>
      </c>
      <c r="J138" s="14" t="str">
        <f>VLOOKUP(A138,[1]Sheet1!$A:$J,10,FALSE)</f>
        <v>计算机
学院</v>
      </c>
      <c r="K138" s="15" t="s">
        <v>510</v>
      </c>
      <c r="L138" s="15" t="s">
        <v>511</v>
      </c>
      <c r="M138" s="15" t="s">
        <v>74</v>
      </c>
    </row>
    <row r="139" ht="27" hidden="1" spans="1:13">
      <c r="A139" s="11" t="s">
        <v>2062</v>
      </c>
      <c r="B139" s="14" t="str">
        <f>VLOOKUP(A139,[1]Sheet1!$A:$B,2,FALSE)</f>
        <v>工程学</v>
      </c>
      <c r="C139" s="15" t="s">
        <v>780</v>
      </c>
      <c r="D139" s="16">
        <f t="shared" si="2"/>
        <v>0</v>
      </c>
      <c r="E139" s="14" t="str">
        <f>VLOOKUP(A139,[1]Sheet1!$A:$I,5,FALSE)</f>
        <v>沈超</v>
      </c>
      <c r="F139" s="14" t="str">
        <f>VLOOKUP(A139,[1]Sheet1!$A:$F,6,FALSE)</f>
        <v>国重</v>
      </c>
      <c r="G139" s="14" t="str">
        <f>VLOOKUP(A139,[1]Sheet1!$A:$G,7,FALSE)</f>
        <v>徐艳青</v>
      </c>
      <c r="H139" s="14" t="str">
        <f>VLOOKUP(A139,[1]Sheet1!$A:$J,8,FALSE)</f>
        <v>国重</v>
      </c>
      <c r="I139" s="14" t="str">
        <f>VLOOKUP(A139,[1]Sheet1!$A:$I,9,FALSE)</f>
        <v>沈超</v>
      </c>
      <c r="J139" s="14" t="str">
        <f>VLOOKUP(A139,[1]Sheet1!$A:$J,10,FALSE)</f>
        <v>国重</v>
      </c>
      <c r="K139" s="15" t="s">
        <v>786</v>
      </c>
      <c r="L139" s="15" t="s">
        <v>787</v>
      </c>
      <c r="M139" s="15" t="s">
        <v>96</v>
      </c>
    </row>
    <row r="140" ht="40.5" hidden="1" spans="1:13">
      <c r="A140" s="11" t="s">
        <v>2063</v>
      </c>
      <c r="B140" s="14" t="str">
        <f>VLOOKUP(A140,[1]Sheet1!$A:$B,2,FALSE)</f>
        <v>计算机科
学</v>
      </c>
      <c r="C140" s="15" t="s">
        <v>1740</v>
      </c>
      <c r="D140" s="16">
        <f t="shared" si="2"/>
        <v>0</v>
      </c>
      <c r="E140" s="14" t="str">
        <f>VLOOKUP(A140,[1]Sheet1!$A:$I,5,FALSE)</f>
        <v>王洪伟</v>
      </c>
      <c r="F140" s="14" t="str">
        <f>VLOOKUP(A140,[1]Sheet1!$A:$F,6,FALSE)</f>
        <v>国重</v>
      </c>
      <c r="G140" s="14" t="str">
        <f>VLOOKUP(A140,[1]Sheet1!$A:$G,7,FALSE)</f>
        <v>朱力</v>
      </c>
      <c r="H140" s="14" t="str">
        <f>VLOOKUP(A140,[1]Sheet1!$A:$J,8,FALSE)</f>
        <v>国重</v>
      </c>
      <c r="I140" s="14" t="str">
        <f>VLOOKUP(A140,[1]Sheet1!$A:$I,9,FALSE)</f>
        <v>王洪伟</v>
      </c>
      <c r="J140" s="14" t="str">
        <f>VLOOKUP(A140,[1]Sheet1!$A:$J,10,FALSE)</f>
        <v>国重</v>
      </c>
      <c r="K140" s="15" t="s">
        <v>1753</v>
      </c>
      <c r="L140" s="15" t="s">
        <v>1754</v>
      </c>
      <c r="M140" s="15" t="s">
        <v>74</v>
      </c>
    </row>
    <row r="141" spans="1:13">
      <c r="A141" s="12" t="s">
        <v>1364</v>
      </c>
      <c r="B141" s="16" t="e">
        <f>VLOOKUP(A141,[1]Sheet1!$A:$B,2,FALSE)</f>
        <v>#N/A</v>
      </c>
      <c r="C141" s="15" t="s">
        <v>1359</v>
      </c>
      <c r="D141" s="16">
        <f t="shared" si="2"/>
        <v>0</v>
      </c>
      <c r="E141" s="16" t="e">
        <f>VLOOKUP(A141,[1]Sheet1!$A:$I,5,FALSE)</f>
        <v>#N/A</v>
      </c>
      <c r="F141" s="16" t="e">
        <f>VLOOKUP(A141,[1]Sheet1!$A:$F,6,FALSE)</f>
        <v>#N/A</v>
      </c>
      <c r="G141" s="16" t="e">
        <f>VLOOKUP(A141,[1]Sheet1!$A:$G,7,FALSE)</f>
        <v>#N/A</v>
      </c>
      <c r="H141" s="16" t="e">
        <f>VLOOKUP(A141,[1]Sheet1!$A:$J,8,FALSE)</f>
        <v>#N/A</v>
      </c>
      <c r="I141" s="16" t="e">
        <f>VLOOKUP(A141,[1]Sheet1!$A:$I,9,FALSE)</f>
        <v>#N/A</v>
      </c>
      <c r="J141" s="16" t="e">
        <f>VLOOKUP(A141,[1]Sheet1!$A:$J,10,FALSE)</f>
        <v>#N/A</v>
      </c>
      <c r="K141" s="15" t="s">
        <v>1365</v>
      </c>
      <c r="L141" s="15" t="s">
        <v>1366</v>
      </c>
      <c r="M141" s="15" t="s">
        <v>96</v>
      </c>
    </row>
    <row r="142" spans="1:13">
      <c r="A142" s="12" t="s">
        <v>1569</v>
      </c>
      <c r="B142" s="16" t="e">
        <f>VLOOKUP(A142,[1]Sheet1!$A:$B,2,FALSE)</f>
        <v>#N/A</v>
      </c>
      <c r="C142" s="15" t="s">
        <v>1564</v>
      </c>
      <c r="D142" s="16">
        <f t="shared" si="2"/>
        <v>0</v>
      </c>
      <c r="E142" s="16" t="e">
        <f>VLOOKUP(A142,[1]Sheet1!$A:$I,5,FALSE)</f>
        <v>#N/A</v>
      </c>
      <c r="F142" s="16" t="e">
        <f>VLOOKUP(A142,[1]Sheet1!$A:$F,6,FALSE)</f>
        <v>#N/A</v>
      </c>
      <c r="G142" s="16" t="e">
        <f>VLOOKUP(A142,[1]Sheet1!$A:$G,7,FALSE)</f>
        <v>#N/A</v>
      </c>
      <c r="H142" s="16" t="e">
        <f>VLOOKUP(A142,[1]Sheet1!$A:$J,8,FALSE)</f>
        <v>#N/A</v>
      </c>
      <c r="I142" s="16" t="e">
        <f>VLOOKUP(A142,[1]Sheet1!$A:$I,9,FALSE)</f>
        <v>#N/A</v>
      </c>
      <c r="J142" s="16" t="e">
        <f>VLOOKUP(A142,[1]Sheet1!$A:$J,10,FALSE)</f>
        <v>#N/A</v>
      </c>
      <c r="K142" s="15" t="s">
        <v>1570</v>
      </c>
      <c r="L142" s="15" t="s">
        <v>1571</v>
      </c>
      <c r="M142" s="15" t="s">
        <v>96</v>
      </c>
    </row>
    <row r="143" spans="1:13">
      <c r="A143" s="12" t="s">
        <v>1423</v>
      </c>
      <c r="B143" s="16" t="e">
        <f>VLOOKUP(A143,[1]Sheet1!$A:$B,2,FALSE)</f>
        <v>#N/A</v>
      </c>
      <c r="C143" s="15" t="s">
        <v>1426</v>
      </c>
      <c r="D143" s="16">
        <f t="shared" si="2"/>
        <v>0</v>
      </c>
      <c r="E143" s="16" t="e">
        <f>VLOOKUP(A143,[1]Sheet1!$A:$I,5,FALSE)</f>
        <v>#N/A</v>
      </c>
      <c r="F143" s="16" t="e">
        <f>VLOOKUP(A143,[1]Sheet1!$A:$F,6,FALSE)</f>
        <v>#N/A</v>
      </c>
      <c r="G143" s="16" t="e">
        <f>VLOOKUP(A143,[1]Sheet1!$A:$G,7,FALSE)</f>
        <v>#N/A</v>
      </c>
      <c r="H143" s="16" t="e">
        <f>VLOOKUP(A143,[1]Sheet1!$A:$J,8,FALSE)</f>
        <v>#N/A</v>
      </c>
      <c r="I143" s="16" t="e">
        <f>VLOOKUP(A143,[1]Sheet1!$A:$I,9,FALSE)</f>
        <v>#N/A</v>
      </c>
      <c r="J143" s="16" t="e">
        <f>VLOOKUP(A143,[1]Sheet1!$A:$J,10,FALSE)</f>
        <v>#N/A</v>
      </c>
      <c r="K143" s="15" t="s">
        <v>1424</v>
      </c>
      <c r="L143" s="15" t="s">
        <v>1425</v>
      </c>
      <c r="M143" s="15" t="s">
        <v>96</v>
      </c>
    </row>
    <row r="144" spans="1:13">
      <c r="A144" s="12" t="s">
        <v>1900</v>
      </c>
      <c r="B144" s="16" t="e">
        <f>VLOOKUP(A144,[1]Sheet1!$A:$B,2,FALSE)</f>
        <v>#N/A</v>
      </c>
      <c r="C144" s="15" t="s">
        <v>1894</v>
      </c>
      <c r="D144" s="16">
        <f t="shared" si="2"/>
        <v>0</v>
      </c>
      <c r="E144" s="16" t="e">
        <f>VLOOKUP(A144,[1]Sheet1!$A:$I,5,FALSE)</f>
        <v>#N/A</v>
      </c>
      <c r="F144" s="16" t="e">
        <f>VLOOKUP(A144,[1]Sheet1!$A:$F,6,FALSE)</f>
        <v>#N/A</v>
      </c>
      <c r="G144" s="16" t="e">
        <f>VLOOKUP(A144,[1]Sheet1!$A:$G,7,FALSE)</f>
        <v>#N/A</v>
      </c>
      <c r="H144" s="16" t="e">
        <f>VLOOKUP(A144,[1]Sheet1!$A:$J,8,FALSE)</f>
        <v>#N/A</v>
      </c>
      <c r="I144" s="16" t="e">
        <f>VLOOKUP(A144,[1]Sheet1!$A:$I,9,FALSE)</f>
        <v>#N/A</v>
      </c>
      <c r="J144" s="16" t="e">
        <f>VLOOKUP(A144,[1]Sheet1!$A:$J,10,FALSE)</f>
        <v>#N/A</v>
      </c>
      <c r="K144" s="15" t="s">
        <v>1901</v>
      </c>
      <c r="L144" s="15" t="s">
        <v>1902</v>
      </c>
      <c r="M144" s="15" t="s">
        <v>96</v>
      </c>
    </row>
    <row r="145" spans="1:13">
      <c r="A145" s="12" t="s">
        <v>1807</v>
      </c>
      <c r="B145" s="16" t="e">
        <f>VLOOKUP(A145,[1]Sheet1!$A:$B,2,FALSE)</f>
        <v>#N/A</v>
      </c>
      <c r="C145" s="15" t="s">
        <v>1810</v>
      </c>
      <c r="D145" s="16">
        <f t="shared" si="2"/>
        <v>0</v>
      </c>
      <c r="E145" s="16" t="e">
        <f>VLOOKUP(A145,[1]Sheet1!$A:$I,5,FALSE)</f>
        <v>#N/A</v>
      </c>
      <c r="F145" s="16" t="e">
        <f>VLOOKUP(A145,[1]Sheet1!$A:$F,6,FALSE)</f>
        <v>#N/A</v>
      </c>
      <c r="G145" s="16" t="e">
        <f>VLOOKUP(A145,[1]Sheet1!$A:$G,7,FALSE)</f>
        <v>#N/A</v>
      </c>
      <c r="H145" s="16" t="e">
        <f>VLOOKUP(A145,[1]Sheet1!$A:$J,8,FALSE)</f>
        <v>#N/A</v>
      </c>
      <c r="I145" s="16" t="e">
        <f>VLOOKUP(A145,[1]Sheet1!$A:$I,9,FALSE)</f>
        <v>#N/A</v>
      </c>
      <c r="J145" s="16" t="e">
        <f>VLOOKUP(A145,[1]Sheet1!$A:$J,10,FALSE)</f>
        <v>#N/A</v>
      </c>
      <c r="K145" s="15" t="s">
        <v>1808</v>
      </c>
      <c r="L145" s="15" t="s">
        <v>1809</v>
      </c>
      <c r="M145" s="15" t="s">
        <v>74</v>
      </c>
    </row>
    <row r="146" ht="27" hidden="1" spans="1:13">
      <c r="A146" s="11" t="s">
        <v>2064</v>
      </c>
      <c r="B146" s="14" t="str">
        <f>VLOOKUP(A146,[1]Sheet1!$A:$B,2,FALSE)</f>
        <v>材料
科学</v>
      </c>
      <c r="C146" s="15" t="s">
        <v>1232</v>
      </c>
      <c r="D146" s="16">
        <f t="shared" si="2"/>
        <v>0</v>
      </c>
      <c r="E146" s="16" t="str">
        <f>VLOOKUP(A146,[1]Sheet1!$A:$I,5,FALSE)</f>
        <v>-</v>
      </c>
      <c r="F146" s="16" t="str">
        <f>VLOOKUP(A146,[1]Sheet1!$A:$F,6,FALSE)</f>
        <v>-</v>
      </c>
      <c r="G146" s="16" t="str">
        <f>VLOOKUP(A146,[1]Sheet1!$A:$G,7,FALSE)</f>
        <v>-</v>
      </c>
      <c r="H146" s="16" t="str">
        <f>VLOOKUP(A146,[1]Sheet1!$A:$J,8,FALSE)</f>
        <v>-</v>
      </c>
      <c r="I146" s="14" t="str">
        <f>VLOOKUP(A146,[1]Sheet1!$A:$I,9,FALSE)</f>
        <v>马绍阳</v>
      </c>
      <c r="J146" s="14" t="str">
        <f>VLOOKUP(A146,[1]Sheet1!$A:$J,10,FALSE)</f>
        <v>电信学院</v>
      </c>
      <c r="K146" s="15" t="s">
        <v>1230</v>
      </c>
      <c r="L146" s="15" t="s">
        <v>1231</v>
      </c>
      <c r="M146" s="15" t="s">
        <v>64</v>
      </c>
    </row>
    <row r="147" ht="27" hidden="1" spans="1:13">
      <c r="A147" s="11" t="s">
        <v>2065</v>
      </c>
      <c r="B147" s="14" t="str">
        <f>VLOOKUP(A147,[1]Sheet1!$A:$B,2,FALSE)</f>
        <v>物理学</v>
      </c>
      <c r="C147" s="15" t="s">
        <v>1459</v>
      </c>
      <c r="D147" s="16">
        <f t="shared" si="2"/>
        <v>0</v>
      </c>
      <c r="E147" s="14" t="str">
        <f>VLOOKUP(A147,[1]Sheet1!$A:$I,5,FALSE)</f>
        <v>吕兴</v>
      </c>
      <c r="F147" s="14" t="str">
        <f>VLOOKUP(A147,[1]Sheet1!$A:$F,6,FALSE)</f>
        <v>数统学院</v>
      </c>
      <c r="G147" s="14" t="str">
        <f>VLOOKUP(A147,[1]Sheet1!$A:$G,7,FALSE)</f>
        <v>陈思佳</v>
      </c>
      <c r="H147" s="14" t="str">
        <f>VLOOKUP(A147,[1]Sheet1!$A:$J,8,FALSE)</f>
        <v>数统学院</v>
      </c>
      <c r="I147" s="14" t="str">
        <f>VLOOKUP(A147,[1]Sheet1!$A:$I,9,FALSE)</f>
        <v>吕兴</v>
      </c>
      <c r="J147" s="14" t="str">
        <f>VLOOKUP(A147,[1]Sheet1!$A:$J,10,FALSE)</f>
        <v>数统学院</v>
      </c>
      <c r="K147" s="15" t="s">
        <v>1465</v>
      </c>
      <c r="L147" s="15" t="s">
        <v>1466</v>
      </c>
      <c r="M147" s="15" t="s">
        <v>84</v>
      </c>
    </row>
    <row r="148" ht="27" hidden="1" spans="1:13">
      <c r="A148" s="11" t="s">
        <v>2066</v>
      </c>
      <c r="B148" s="14" t="str">
        <f>VLOOKUP(A148,[1]Sheet1!$A:$B,2,FALSE)</f>
        <v>工程学</v>
      </c>
      <c r="C148" s="15" t="s">
        <v>300</v>
      </c>
      <c r="D148" s="16">
        <f t="shared" si="2"/>
        <v>0</v>
      </c>
      <c r="E148" s="16" t="str">
        <f>VLOOKUP(A148,[1]Sheet1!$A:$I,5,FALSE)</f>
        <v>-</v>
      </c>
      <c r="F148" s="16" t="str">
        <f>VLOOKUP(A148,[1]Sheet1!$A:$F,6,FALSE)</f>
        <v>-</v>
      </c>
      <c r="G148" s="16" t="str">
        <f>VLOOKUP(A148,[1]Sheet1!$A:$G,7,FALSE)</f>
        <v>-</v>
      </c>
      <c r="H148" s="16" t="str">
        <f>VLOOKUP(A148,[1]Sheet1!$A:$J,8,FALSE)</f>
        <v>-</v>
      </c>
      <c r="I148" s="14" t="str">
        <f>VLOOKUP(A148,[1]Sheet1!$A:$I,9,FALSE)</f>
        <v>吕兴</v>
      </c>
      <c r="J148" s="14" t="str">
        <f>VLOOKUP(A148,[1]Sheet1!$A:$J,10,FALSE)</f>
        <v>数统学院</v>
      </c>
      <c r="K148" s="15" t="s">
        <v>298</v>
      </c>
      <c r="L148" s="15" t="s">
        <v>299</v>
      </c>
      <c r="M148" s="15" t="s">
        <v>96</v>
      </c>
    </row>
    <row r="149" spans="1:13">
      <c r="A149" s="12" t="s">
        <v>1870</v>
      </c>
      <c r="B149" s="16" t="e">
        <f>VLOOKUP(A149,[1]Sheet1!$A:$B,2,FALSE)</f>
        <v>#N/A</v>
      </c>
      <c r="C149" s="15" t="s">
        <v>1836</v>
      </c>
      <c r="D149" s="16">
        <f t="shared" si="2"/>
        <v>0</v>
      </c>
      <c r="E149" s="16" t="e">
        <f>VLOOKUP(A149,[1]Sheet1!$A:$I,5,FALSE)</f>
        <v>#N/A</v>
      </c>
      <c r="F149" s="16" t="e">
        <f>VLOOKUP(A149,[1]Sheet1!$A:$F,6,FALSE)</f>
        <v>#N/A</v>
      </c>
      <c r="G149" s="16" t="e">
        <f>VLOOKUP(A149,[1]Sheet1!$A:$G,7,FALSE)</f>
        <v>#N/A</v>
      </c>
      <c r="H149" s="16" t="e">
        <f>VLOOKUP(A149,[1]Sheet1!$A:$J,8,FALSE)</f>
        <v>#N/A</v>
      </c>
      <c r="I149" s="16" t="e">
        <f>VLOOKUP(A149,[1]Sheet1!$A:$I,9,FALSE)</f>
        <v>#N/A</v>
      </c>
      <c r="J149" s="16" t="e">
        <f>VLOOKUP(A149,[1]Sheet1!$A:$J,10,FALSE)</f>
        <v>#N/A</v>
      </c>
      <c r="K149" s="15" t="s">
        <v>1871</v>
      </c>
      <c r="L149" s="15" t="s">
        <v>1872</v>
      </c>
      <c r="M149" s="15" t="s">
        <v>592</v>
      </c>
    </row>
    <row r="150" ht="27" hidden="1" spans="1:13">
      <c r="A150" s="11" t="s">
        <v>2067</v>
      </c>
      <c r="B150" s="14" t="str">
        <f>VLOOKUP(A150,[1]Sheet1!$A:$B,2,FALSE)</f>
        <v>数学</v>
      </c>
      <c r="C150" s="15" t="s">
        <v>354</v>
      </c>
      <c r="D150" s="16">
        <f t="shared" si="2"/>
        <v>0</v>
      </c>
      <c r="E150" s="14" t="str">
        <f>VLOOKUP(A150,[1]Sheet1!$A:$I,5,FALSE)</f>
        <v>于永光</v>
      </c>
      <c r="F150" s="14" t="str">
        <f>VLOOKUP(A150,[1]Sheet1!$A:$F,6,FALSE)</f>
        <v>数统学院</v>
      </c>
      <c r="G150" s="14" t="str">
        <f>VLOOKUP(A150,[1]Sheet1!$A:$G,7,FALSE)</f>
        <v>张硕</v>
      </c>
      <c r="H150" s="14" t="str">
        <f>VLOOKUP(A150,[1]Sheet1!$A:$J,8,FALSE)</f>
        <v>计算机学
院</v>
      </c>
      <c r="I150" s="14" t="str">
        <f>VLOOKUP(A150,[1]Sheet1!$A:$I,9,FALSE)</f>
        <v>于永光</v>
      </c>
      <c r="J150" s="14" t="str">
        <f>VLOOKUP(A150,[1]Sheet1!$A:$J,10,FALSE)</f>
        <v>数统学院</v>
      </c>
      <c r="K150" s="15" t="s">
        <v>361</v>
      </c>
      <c r="L150" s="15" t="s">
        <v>362</v>
      </c>
      <c r="M150" s="15" t="s">
        <v>363</v>
      </c>
    </row>
    <row r="151" ht="27" hidden="1" spans="1:13">
      <c r="A151" s="11" t="s">
        <v>2068</v>
      </c>
      <c r="B151" s="14" t="str">
        <f>VLOOKUP(A151,[1]Sheet1!$A:$B,2,FALSE)</f>
        <v>工程学</v>
      </c>
      <c r="C151" s="15" t="s">
        <v>1543</v>
      </c>
      <c r="D151" s="16">
        <f t="shared" si="2"/>
        <v>0</v>
      </c>
      <c r="E151" s="14" t="str">
        <f>VLOOKUP(A151,[1]Sheet1!$A:$I,5,FALSE)</f>
        <v>吕兴</v>
      </c>
      <c r="F151" s="14" t="str">
        <f>VLOOKUP(A151,[1]Sheet1!$A:$F,6,FALSE)</f>
        <v>数统学院</v>
      </c>
      <c r="G151" s="14" t="str">
        <f>VLOOKUP(A151,[1]Sheet1!$A:$G,7,FALSE)</f>
        <v>何雪娇</v>
      </c>
      <c r="H151" s="14" t="str">
        <f>VLOOKUP(A151,[1]Sheet1!$A:$J,8,FALSE)</f>
        <v>数统学院</v>
      </c>
      <c r="I151" s="14" t="str">
        <f>VLOOKUP(A151,[1]Sheet1!$A:$I,9,FALSE)</f>
        <v>吕兴</v>
      </c>
      <c r="J151" s="14" t="str">
        <f>VLOOKUP(A151,[1]Sheet1!$A:$J,10,FALSE)</f>
        <v>数统学院</v>
      </c>
      <c r="K151" s="15" t="s">
        <v>1541</v>
      </c>
      <c r="L151" s="15" t="s">
        <v>1542</v>
      </c>
      <c r="M151" s="15" t="s">
        <v>96</v>
      </c>
    </row>
    <row r="152" ht="27" hidden="1" spans="1:13">
      <c r="A152" s="11" t="s">
        <v>2069</v>
      </c>
      <c r="B152" s="14" t="str">
        <f>VLOOKUP(A152,[1]Sheet1!$A:$B,2,FALSE)</f>
        <v>工程学</v>
      </c>
      <c r="C152" s="15" t="s">
        <v>952</v>
      </c>
      <c r="D152" s="16">
        <f t="shared" si="2"/>
        <v>0</v>
      </c>
      <c r="E152" s="16" t="str">
        <f>VLOOKUP(A152,[1]Sheet1!$A:$I,5,FALSE)</f>
        <v>-</v>
      </c>
      <c r="F152" s="16" t="str">
        <f>VLOOKUP(A152,[1]Sheet1!$A:$F,6,FALSE)</f>
        <v>-</v>
      </c>
      <c r="G152" s="16" t="str">
        <f>VLOOKUP(A152,[1]Sheet1!$A:$G,7,FALSE)</f>
        <v>-</v>
      </c>
      <c r="H152" s="16" t="str">
        <f>VLOOKUP(A152,[1]Sheet1!$A:$J,8,FALSE)</f>
        <v>-</v>
      </c>
      <c r="I152" s="14" t="str">
        <f>VLOOKUP(A152,[1]Sheet1!$A:$I,9,FALSE)</f>
        <v>侯忠生</v>
      </c>
      <c r="J152" s="14" t="str">
        <f>VLOOKUP(A152,[1]Sheet1!$A:$J,10,FALSE)</f>
        <v>电信学院</v>
      </c>
      <c r="K152" s="15" t="s">
        <v>950</v>
      </c>
      <c r="L152" s="15" t="s">
        <v>951</v>
      </c>
      <c r="M152" s="15" t="s">
        <v>96</v>
      </c>
    </row>
    <row r="153" ht="28.5" hidden="1" spans="1:13">
      <c r="A153" s="11" t="s">
        <v>2070</v>
      </c>
      <c r="B153" s="14" t="str">
        <f>VLOOKUP(A153,[1]Sheet1!$A:$B,2,FALSE)</f>
        <v>工程学</v>
      </c>
      <c r="C153" s="15" t="s">
        <v>705</v>
      </c>
      <c r="D153" s="16">
        <f t="shared" si="2"/>
        <v>0</v>
      </c>
      <c r="E153" s="16" t="str">
        <f>VLOOKUP(A153,[1]Sheet1!$A:$I,5,FALSE)</f>
        <v>-</v>
      </c>
      <c r="F153" s="16" t="str">
        <f>VLOOKUP(A153,[1]Sheet1!$A:$F,6,FALSE)</f>
        <v>-</v>
      </c>
      <c r="G153" s="16" t="str">
        <f>VLOOKUP(A153,[1]Sheet1!$A:$G,7,FALSE)</f>
        <v>-</v>
      </c>
      <c r="H153" s="16" t="str">
        <f>VLOOKUP(A153,[1]Sheet1!$A:$J,8,FALSE)</f>
        <v>-</v>
      </c>
      <c r="I153" s="16" t="str">
        <f>VLOOKUP(A153,[1]Sheet1!$A:$I,9,FALSE)</f>
        <v>Jiang,
Yan</v>
      </c>
      <c r="J153" s="14" t="str">
        <f>VLOOKUP(A153,[1]Sheet1!$A:$J,10,FALSE)</f>
        <v>电气学院</v>
      </c>
      <c r="K153" s="15" t="s">
        <v>703</v>
      </c>
      <c r="L153" s="15" t="s">
        <v>704</v>
      </c>
      <c r="M153" s="15" t="s">
        <v>96</v>
      </c>
    </row>
    <row r="154" spans="1:13">
      <c r="A154" s="12" t="s">
        <v>1937</v>
      </c>
      <c r="B154" s="16" t="e">
        <f>VLOOKUP(A154,[1]Sheet1!$A:$B,2,FALSE)</f>
        <v>#N/A</v>
      </c>
      <c r="C154" s="15" t="s">
        <v>1894</v>
      </c>
      <c r="D154" s="16">
        <f t="shared" si="2"/>
        <v>0</v>
      </c>
      <c r="E154" s="16" t="e">
        <f>VLOOKUP(A154,[1]Sheet1!$A:$I,5,FALSE)</f>
        <v>#N/A</v>
      </c>
      <c r="F154" s="16" t="e">
        <f>VLOOKUP(A154,[1]Sheet1!$A:$F,6,FALSE)</f>
        <v>#N/A</v>
      </c>
      <c r="G154" s="16" t="e">
        <f>VLOOKUP(A154,[1]Sheet1!$A:$G,7,FALSE)</f>
        <v>#N/A</v>
      </c>
      <c r="H154" s="16" t="e">
        <f>VLOOKUP(A154,[1]Sheet1!$A:$J,8,FALSE)</f>
        <v>#N/A</v>
      </c>
      <c r="I154" s="16" t="e">
        <f>VLOOKUP(A154,[1]Sheet1!$A:$I,9,FALSE)</f>
        <v>#N/A</v>
      </c>
      <c r="J154" s="16" t="e">
        <f>VLOOKUP(A154,[1]Sheet1!$A:$J,10,FALSE)</f>
        <v>#N/A</v>
      </c>
      <c r="K154" s="15" t="s">
        <v>1938</v>
      </c>
      <c r="L154" s="15" t="s">
        <v>1939</v>
      </c>
      <c r="M154" s="15" t="s">
        <v>96</v>
      </c>
    </row>
    <row r="155" ht="27" hidden="1" spans="1:13">
      <c r="A155" s="11" t="s">
        <v>2071</v>
      </c>
      <c r="B155" s="14" t="str">
        <f>VLOOKUP(A155,[1]Sheet1!$A:$B,2,FALSE)</f>
        <v>物理学</v>
      </c>
      <c r="C155" s="15" t="s">
        <v>795</v>
      </c>
      <c r="D155" s="16">
        <f t="shared" si="2"/>
        <v>0</v>
      </c>
      <c r="E155" s="16" t="str">
        <f>VLOOKUP(A155,[1]Sheet1!$A:$I,5,FALSE)</f>
        <v>-</v>
      </c>
      <c r="F155" s="16" t="str">
        <f>VLOOKUP(A155,[1]Sheet1!$A:$F,6,FALSE)</f>
        <v>-</v>
      </c>
      <c r="G155" s="14" t="str">
        <f>VLOOKUP(A155,[1]Sheet1!$A:$G,7,FALSE)</f>
        <v>牛英利</v>
      </c>
      <c r="H155" s="14" t="str">
        <f>VLOOKUP(A155,[1]Sheet1!$A:$J,8,FALSE)</f>
        <v>物理工程
学院</v>
      </c>
      <c r="I155" s="14" t="str">
        <f>VLOOKUP(A155,[1]Sheet1!$A:$I,9,FALSE)</f>
        <v>牛英利</v>
      </c>
      <c r="J155" s="14" t="str">
        <f>VLOOKUP(A155,[1]Sheet1!$A:$J,10,FALSE)</f>
        <v>物理工程
学院</v>
      </c>
      <c r="K155" s="15" t="s">
        <v>793</v>
      </c>
      <c r="L155" s="15" t="s">
        <v>794</v>
      </c>
      <c r="M155" s="15" t="s">
        <v>84</v>
      </c>
    </row>
    <row r="156" ht="27" hidden="1" spans="1:13">
      <c r="A156" s="11" t="s">
        <v>2072</v>
      </c>
      <c r="B156" s="14" t="str">
        <f>VLOOKUP(A156,[1]Sheet1!$A:$B,2,FALSE)</f>
        <v>化学</v>
      </c>
      <c r="C156" s="15" t="s">
        <v>190</v>
      </c>
      <c r="D156" s="16">
        <f t="shared" si="2"/>
        <v>0</v>
      </c>
      <c r="E156" s="14" t="str">
        <f>VLOOKUP(A156,[1]Sheet1!$A:$I,5,FALSE)</f>
        <v>张金华</v>
      </c>
      <c r="F156" s="14" t="str">
        <f>VLOOKUP(A156,[1]Sheet1!$A:$F,6,FALSE)</f>
        <v>物理工程
学院</v>
      </c>
      <c r="G156" s="14" t="str">
        <f>VLOOKUP(A156,[1]Sheet1!$A:$G,7,FALSE)</f>
        <v>田甜</v>
      </c>
      <c r="H156" s="14" t="str">
        <f>VLOOKUP(A156,[1]Sheet1!$A:$J,8,FALSE)</f>
        <v>物理工程
学院</v>
      </c>
      <c r="I156" s="14" t="str">
        <f>VLOOKUP(A156,[1]Sheet1!$A:$I,9,FALSE)</f>
        <v>张金华</v>
      </c>
      <c r="J156" s="14" t="str">
        <f>VLOOKUP(A156,[1]Sheet1!$A:$J,10,FALSE)</f>
        <v>物理工程
学院</v>
      </c>
      <c r="K156" s="15" t="s">
        <v>188</v>
      </c>
      <c r="L156" s="15" t="s">
        <v>189</v>
      </c>
      <c r="M156" s="15" t="s">
        <v>31</v>
      </c>
    </row>
    <row r="157" ht="27" hidden="1" spans="1:13">
      <c r="A157" s="11" t="s">
        <v>2073</v>
      </c>
      <c r="B157" s="14" t="str">
        <f>VLOOKUP(A157,[1]Sheet1!$A:$B,2,FALSE)</f>
        <v>工程学</v>
      </c>
      <c r="C157" s="15" t="s">
        <v>257</v>
      </c>
      <c r="D157" s="16">
        <f t="shared" si="2"/>
        <v>0</v>
      </c>
      <c r="E157" s="16" t="str">
        <f>VLOOKUP(A157,[1]Sheet1!$A:$I,5,FALSE)</f>
        <v>-</v>
      </c>
      <c r="F157" s="16" t="str">
        <f>VLOOKUP(A157,[1]Sheet1!$A:$F,6,FALSE)</f>
        <v>-</v>
      </c>
      <c r="G157" s="16" t="str">
        <f>VLOOKUP(A157,[1]Sheet1!$A:$G,7,FALSE)</f>
        <v>-</v>
      </c>
      <c r="H157" s="16" t="str">
        <f>VLOOKUP(A157,[1]Sheet1!$A:$J,8,FALSE)</f>
        <v>-</v>
      </c>
      <c r="I157" s="14" t="str">
        <f>VLOOKUP(A157,[1]Sheet1!$A:$I,9,FALSE)</f>
        <v>杨凤</v>
      </c>
      <c r="J157" s="14" t="str">
        <f>VLOOKUP(A157,[1]Sheet1!$A:$J,10,FALSE)</f>
        <v>计算机
学院</v>
      </c>
      <c r="K157" s="15" t="s">
        <v>255</v>
      </c>
      <c r="L157" s="15" t="s">
        <v>256</v>
      </c>
      <c r="M157" s="15" t="s">
        <v>96</v>
      </c>
    </row>
    <row r="158" hidden="1" spans="1:13">
      <c r="A158" s="11" t="s">
        <v>2074</v>
      </c>
      <c r="B158" s="14" t="str">
        <f>VLOOKUP(A158,[1]Sheet1!$A:$B,2,FALSE)</f>
        <v>数学</v>
      </c>
      <c r="C158" s="15" t="s">
        <v>1119</v>
      </c>
      <c r="D158" s="16">
        <f t="shared" si="2"/>
        <v>0</v>
      </c>
      <c r="E158" s="14" t="str">
        <f>VLOOKUP(A158,[1]Sheet1!$A:$I,5,FALSE)</f>
        <v>吕兴</v>
      </c>
      <c r="F158" s="14" t="str">
        <f>VLOOKUP(A158,[1]Sheet1!$A:$F,6,FALSE)</f>
        <v>数统学院</v>
      </c>
      <c r="G158" s="14" t="str">
        <f>VLOOKUP(A158,[1]Sheet1!$A:$G,7,FALSE)</f>
        <v>许浩楠</v>
      </c>
      <c r="H158" s="14" t="str">
        <f>VLOOKUP(A158,[1]Sheet1!$A:$J,8,FALSE)</f>
        <v>数统学院</v>
      </c>
      <c r="I158" s="14" t="str">
        <f>VLOOKUP(A158,[1]Sheet1!$A:$I,9,FALSE)</f>
        <v>吕兴</v>
      </c>
      <c r="J158" s="14" t="str">
        <f>VLOOKUP(A158,[1]Sheet1!$A:$J,10,FALSE)</f>
        <v>数统学院</v>
      </c>
      <c r="K158" s="15" t="s">
        <v>1117</v>
      </c>
      <c r="L158" s="15" t="s">
        <v>1118</v>
      </c>
      <c r="M158" s="15" t="s">
        <v>363</v>
      </c>
    </row>
    <row r="159" spans="1:13">
      <c r="A159" s="12" t="s">
        <v>1779</v>
      </c>
      <c r="B159" s="16" t="e">
        <f>VLOOKUP(A159,[1]Sheet1!$A:$B,2,FALSE)</f>
        <v>#N/A</v>
      </c>
      <c r="C159" s="15" t="s">
        <v>1782</v>
      </c>
      <c r="D159" s="16">
        <f t="shared" si="2"/>
        <v>0</v>
      </c>
      <c r="E159" s="16" t="e">
        <f>VLOOKUP(A159,[1]Sheet1!$A:$I,5,FALSE)</f>
        <v>#N/A</v>
      </c>
      <c r="F159" s="16" t="e">
        <f>VLOOKUP(A159,[1]Sheet1!$A:$F,6,FALSE)</f>
        <v>#N/A</v>
      </c>
      <c r="G159" s="16" t="e">
        <f>VLOOKUP(A159,[1]Sheet1!$A:$G,7,FALSE)</f>
        <v>#N/A</v>
      </c>
      <c r="H159" s="16" t="e">
        <f>VLOOKUP(A159,[1]Sheet1!$A:$J,8,FALSE)</f>
        <v>#N/A</v>
      </c>
      <c r="I159" s="16" t="e">
        <f>VLOOKUP(A159,[1]Sheet1!$A:$I,9,FALSE)</f>
        <v>#N/A</v>
      </c>
      <c r="J159" s="16" t="e">
        <f>VLOOKUP(A159,[1]Sheet1!$A:$J,10,FALSE)</f>
        <v>#N/A</v>
      </c>
      <c r="K159" s="15" t="s">
        <v>1780</v>
      </c>
      <c r="L159" s="15" t="s">
        <v>1781</v>
      </c>
      <c r="M159" s="15" t="s">
        <v>96</v>
      </c>
    </row>
    <row r="160" spans="1:13">
      <c r="A160" s="12" t="s">
        <v>1294</v>
      </c>
      <c r="B160" s="16" t="e">
        <f>VLOOKUP(A160,[1]Sheet1!$A:$B,2,FALSE)</f>
        <v>#N/A</v>
      </c>
      <c r="C160" s="15" t="s">
        <v>1297</v>
      </c>
      <c r="D160" s="16">
        <f t="shared" si="2"/>
        <v>0</v>
      </c>
      <c r="E160" s="16" t="e">
        <f>VLOOKUP(A160,[1]Sheet1!$A:$I,5,FALSE)</f>
        <v>#N/A</v>
      </c>
      <c r="F160" s="16" t="e">
        <f>VLOOKUP(A160,[1]Sheet1!$A:$F,6,FALSE)</f>
        <v>#N/A</v>
      </c>
      <c r="G160" s="16" t="e">
        <f>VLOOKUP(A160,[1]Sheet1!$A:$G,7,FALSE)</f>
        <v>#N/A</v>
      </c>
      <c r="H160" s="16" t="e">
        <f>VLOOKUP(A160,[1]Sheet1!$A:$J,8,FALSE)</f>
        <v>#N/A</v>
      </c>
      <c r="I160" s="16" t="e">
        <f>VLOOKUP(A160,[1]Sheet1!$A:$I,9,FALSE)</f>
        <v>#N/A</v>
      </c>
      <c r="J160" s="16" t="e">
        <f>VLOOKUP(A160,[1]Sheet1!$A:$J,10,FALSE)</f>
        <v>#N/A</v>
      </c>
      <c r="K160" s="15" t="s">
        <v>1295</v>
      </c>
      <c r="L160" s="15" t="s">
        <v>1296</v>
      </c>
      <c r="M160" s="15" t="s">
        <v>74</v>
      </c>
    </row>
    <row r="161" spans="1:13">
      <c r="A161" s="12" t="s">
        <v>638</v>
      </c>
      <c r="B161" s="16" t="e">
        <f>VLOOKUP(A161,[1]Sheet1!$A:$B,2,FALSE)</f>
        <v>#N/A</v>
      </c>
      <c r="C161" s="15" t="s">
        <v>641</v>
      </c>
      <c r="D161" s="16">
        <f t="shared" si="2"/>
        <v>0</v>
      </c>
      <c r="E161" s="16" t="e">
        <f>VLOOKUP(A161,[1]Sheet1!$A:$I,5,FALSE)</f>
        <v>#N/A</v>
      </c>
      <c r="F161" s="16" t="e">
        <f>VLOOKUP(A161,[1]Sheet1!$A:$F,6,FALSE)</f>
        <v>#N/A</v>
      </c>
      <c r="G161" s="16" t="e">
        <f>VLOOKUP(A161,[1]Sheet1!$A:$G,7,FALSE)</f>
        <v>#N/A</v>
      </c>
      <c r="H161" s="16" t="e">
        <f>VLOOKUP(A161,[1]Sheet1!$A:$J,8,FALSE)</f>
        <v>#N/A</v>
      </c>
      <c r="I161" s="16" t="e">
        <f>VLOOKUP(A161,[1]Sheet1!$A:$I,9,FALSE)</f>
        <v>#N/A</v>
      </c>
      <c r="J161" s="16" t="e">
        <f>VLOOKUP(A161,[1]Sheet1!$A:$J,10,FALSE)</f>
        <v>#N/A</v>
      </c>
      <c r="K161" s="15" t="s">
        <v>639</v>
      </c>
      <c r="L161" s="15" t="s">
        <v>640</v>
      </c>
      <c r="M161" s="15" t="s">
        <v>31</v>
      </c>
    </row>
    <row r="162" ht="27" hidden="1" spans="1:13">
      <c r="A162" s="11" t="s">
        <v>2075</v>
      </c>
      <c r="B162" s="14" t="str">
        <f>VLOOKUP(A162,[1]Sheet1!$A:$B,2,FALSE)</f>
        <v>地球
科学</v>
      </c>
      <c r="C162" s="15" t="s">
        <v>968</v>
      </c>
      <c r="D162" s="16">
        <f t="shared" si="2"/>
        <v>0</v>
      </c>
      <c r="E162" s="14" t="str">
        <f>VLOOKUP(A162,[1]Sheet1!$A:$I,5,FALSE)</f>
        <v>丛润民</v>
      </c>
      <c r="F162" s="14" t="str">
        <f>VLOOKUP(A162,[1]Sheet1!$A:$F,6,FALSE)</f>
        <v>计算机
学院</v>
      </c>
      <c r="G162" s="16" t="str">
        <f>VLOOKUP(A162,[1]Sheet1!$A:$G,7,FALSE)</f>
        <v>-</v>
      </c>
      <c r="H162" s="16" t="str">
        <f>VLOOKUP(A162,[1]Sheet1!$A:$J,8,FALSE)</f>
        <v>-</v>
      </c>
      <c r="I162" s="14" t="str">
        <f>VLOOKUP(A162,[1]Sheet1!$A:$I,9,FALSE)</f>
        <v>丛润民</v>
      </c>
      <c r="J162" s="14" t="str">
        <f>VLOOKUP(A162,[1]Sheet1!$A:$J,10,FALSE)</f>
        <v>计算机
学院</v>
      </c>
      <c r="K162" s="15" t="s">
        <v>965</v>
      </c>
      <c r="L162" s="15" t="s">
        <v>966</v>
      </c>
      <c r="M162" s="15" t="s">
        <v>967</v>
      </c>
    </row>
    <row r="163" ht="27" hidden="1" spans="1:13">
      <c r="A163" s="11" t="s">
        <v>2076</v>
      </c>
      <c r="B163" s="14" t="str">
        <f>VLOOKUP(A163,[1]Sheet1!$A:$B,2,FALSE)</f>
        <v>物理学</v>
      </c>
      <c r="C163" s="15" t="s">
        <v>1405</v>
      </c>
      <c r="D163" s="16">
        <f t="shared" si="2"/>
        <v>0</v>
      </c>
      <c r="E163" s="14" t="str">
        <f>VLOOKUP(A163,[1]Sheet1!$A:$I,5,FALSE)</f>
        <v>吕兴</v>
      </c>
      <c r="F163" s="14" t="str">
        <f>VLOOKUP(A163,[1]Sheet1!$A:$F,6,FALSE)</f>
        <v>数统学院</v>
      </c>
      <c r="G163" s="14" t="str">
        <f>VLOOKUP(A163,[1]Sheet1!$A:$G,7,FALSE)</f>
        <v>吕兴</v>
      </c>
      <c r="H163" s="14" t="str">
        <f>VLOOKUP(A163,[1]Sheet1!$A:$J,8,FALSE)</f>
        <v>数统学院</v>
      </c>
      <c r="I163" s="14" t="str">
        <f>VLOOKUP(A163,[1]Sheet1!$A:$I,9,FALSE)</f>
        <v>吕兴</v>
      </c>
      <c r="J163" s="14" t="str">
        <f>VLOOKUP(A163,[1]Sheet1!$A:$J,10,FALSE)</f>
        <v>数统学院</v>
      </c>
      <c r="K163" s="15" t="s">
        <v>846</v>
      </c>
      <c r="L163" s="15" t="s">
        <v>1404</v>
      </c>
      <c r="M163" s="15" t="s">
        <v>84</v>
      </c>
    </row>
    <row r="164" ht="27" hidden="1" spans="1:13">
      <c r="A164" s="11" t="s">
        <v>2077</v>
      </c>
      <c r="B164" s="14" t="str">
        <f>VLOOKUP(A164,[1]Sheet1!$A:$B,2,FALSE)</f>
        <v>物理学</v>
      </c>
      <c r="C164" s="15" t="s">
        <v>1445</v>
      </c>
      <c r="D164" s="16">
        <f t="shared" si="2"/>
        <v>0</v>
      </c>
      <c r="E164" s="14" t="str">
        <f>VLOOKUP(A164,[1]Sheet1!$A:$I,5,FALSE)</f>
        <v>吕兴</v>
      </c>
      <c r="F164" s="14" t="str">
        <f>VLOOKUP(A164,[1]Sheet1!$A:$F,6,FALSE)</f>
        <v>数统学院</v>
      </c>
      <c r="G164" s="14" t="str">
        <f>VLOOKUP(A164,[1]Sheet1!$A:$G,7,FALSE)</f>
        <v>陈思佳</v>
      </c>
      <c r="H164" s="14" t="str">
        <f>VLOOKUP(A164,[1]Sheet1!$A:$J,8,FALSE)</f>
        <v>数统学院</v>
      </c>
      <c r="I164" s="14" t="str">
        <f>VLOOKUP(A164,[1]Sheet1!$A:$I,9,FALSE)</f>
        <v>吕兴</v>
      </c>
      <c r="J164" s="14" t="str">
        <f>VLOOKUP(A164,[1]Sheet1!$A:$J,10,FALSE)</f>
        <v>数统学院</v>
      </c>
      <c r="K164" s="15" t="s">
        <v>1444</v>
      </c>
      <c r="L164" s="15" t="s">
        <v>1410</v>
      </c>
      <c r="M164" s="15" t="s">
        <v>84</v>
      </c>
    </row>
    <row r="165" ht="27" hidden="1" spans="1:13">
      <c r="A165" s="11" t="s">
        <v>2078</v>
      </c>
      <c r="B165" s="14" t="str">
        <f>VLOOKUP(A165,[1]Sheet1!$A:$B,2,FALSE)</f>
        <v>工程学</v>
      </c>
      <c r="C165" s="15" t="s">
        <v>536</v>
      </c>
      <c r="D165" s="16">
        <f t="shared" si="2"/>
        <v>0</v>
      </c>
      <c r="E165" s="16" t="str">
        <f>VLOOKUP(A165,[1]Sheet1!$A:$I,5,FALSE)</f>
        <v>-</v>
      </c>
      <c r="F165" s="16" t="str">
        <f>VLOOKUP(A165,[1]Sheet1!$A:$F,6,FALSE)</f>
        <v>-</v>
      </c>
      <c r="G165" s="14" t="str">
        <f>VLOOKUP(A165,[1]Sheet1!$A:$G,7,FALSE)</f>
        <v>侯忠生</v>
      </c>
      <c r="H165" s="14" t="str">
        <f>VLOOKUP(A165,[1]Sheet1!$A:$J,8,FALSE)</f>
        <v>电信学院</v>
      </c>
      <c r="I165" s="14" t="str">
        <f>VLOOKUP(A165,[1]Sheet1!$A:$I,9,FALSE)</f>
        <v>侯忠生</v>
      </c>
      <c r="J165" s="14" t="str">
        <f>VLOOKUP(A165,[1]Sheet1!$A:$J,10,FALSE)</f>
        <v>电信学院</v>
      </c>
      <c r="K165" s="15" t="s">
        <v>534</v>
      </c>
      <c r="L165" s="15" t="s">
        <v>535</v>
      </c>
      <c r="M165" s="15" t="s">
        <v>96</v>
      </c>
    </row>
    <row r="166" ht="27" hidden="1" spans="1:13">
      <c r="A166" s="11" t="s">
        <v>2079</v>
      </c>
      <c r="B166" s="14" t="str">
        <f>VLOOKUP(A166,[1]Sheet1!$A:$B,2,FALSE)</f>
        <v>工程学</v>
      </c>
      <c r="C166" s="15" t="s">
        <v>1086</v>
      </c>
      <c r="D166" s="16">
        <f t="shared" si="2"/>
        <v>0</v>
      </c>
      <c r="E166" s="16" t="str">
        <f>VLOOKUP(A166,[1]Sheet1!$A:$I,5,FALSE)</f>
        <v>-</v>
      </c>
      <c r="F166" s="16" t="str">
        <f>VLOOKUP(A166,[1]Sheet1!$A:$F,6,FALSE)</f>
        <v>-</v>
      </c>
      <c r="G166" s="16" t="str">
        <f>VLOOKUP(A166,[1]Sheet1!$A:$G,7,FALSE)</f>
        <v>-</v>
      </c>
      <c r="H166" s="16" t="str">
        <f>VLOOKUP(A166,[1]Sheet1!$A:$J,8,FALSE)</f>
        <v>-</v>
      </c>
      <c r="I166" s="14" t="str">
        <f>VLOOKUP(A166,[1]Sheet1!$A:$I,9,FALSE)</f>
        <v>章嘉懿</v>
      </c>
      <c r="J166" s="14" t="str">
        <f>VLOOKUP(A166,[1]Sheet1!$A:$J,10,FALSE)</f>
        <v>电信学院</v>
      </c>
      <c r="K166" s="15" t="s">
        <v>1092</v>
      </c>
      <c r="L166" s="15" t="s">
        <v>1093</v>
      </c>
      <c r="M166" s="15" t="s">
        <v>96</v>
      </c>
    </row>
    <row r="167" ht="40.5" hidden="1" spans="1:13">
      <c r="A167" s="11" t="s">
        <v>2080</v>
      </c>
      <c r="B167" s="14" t="str">
        <f>VLOOKUP(A167,[1]Sheet1!$A:$B,2,FALSE)</f>
        <v>环境/生态
学</v>
      </c>
      <c r="C167" s="15" t="s">
        <v>878</v>
      </c>
      <c r="D167" s="16">
        <f t="shared" si="2"/>
        <v>0</v>
      </c>
      <c r="E167" s="14" t="str">
        <f>VLOOKUP(A167,[1]Sheet1!$A:$I,5,FALSE)</f>
        <v>张福俊</v>
      </c>
      <c r="F167" s="14" t="str">
        <f>VLOOKUP(A167,[1]Sheet1!$A:$F,6,FALSE)</f>
        <v>物理工程
学院</v>
      </c>
      <c r="G167" s="16" t="str">
        <f>VLOOKUP(A167,[1]Sheet1!$A:$G,7,FALSE)</f>
        <v>-</v>
      </c>
      <c r="H167" s="16" t="str">
        <f>VLOOKUP(A167,[1]Sheet1!$A:$J,8,FALSE)</f>
        <v>-</v>
      </c>
      <c r="I167" s="14" t="str">
        <f>VLOOKUP(A167,[1]Sheet1!$A:$I,9,FALSE)</f>
        <v>张福俊</v>
      </c>
      <c r="J167" s="14" t="str">
        <f>VLOOKUP(A167,[1]Sheet1!$A:$J,10,FALSE)</f>
        <v>物理工程
学院</v>
      </c>
      <c r="K167" s="15" t="s">
        <v>876</v>
      </c>
      <c r="L167" s="15" t="s">
        <v>877</v>
      </c>
      <c r="M167" s="15" t="s">
        <v>54</v>
      </c>
    </row>
    <row r="168" ht="40.5" hidden="1" spans="1:13">
      <c r="A168" s="11" t="s">
        <v>2081</v>
      </c>
      <c r="B168" s="14" t="str">
        <f>VLOOKUP(A168,[1]Sheet1!$A:$B,2,FALSE)</f>
        <v>环境/生态
学</v>
      </c>
      <c r="C168" s="15" t="s">
        <v>683</v>
      </c>
      <c r="D168" s="16">
        <f t="shared" si="2"/>
        <v>0</v>
      </c>
      <c r="E168" s="14" t="str">
        <f>VLOOKUP(A168,[1]Sheet1!$A:$I,5,FALSE)</f>
        <v>张福俊</v>
      </c>
      <c r="F168" s="14" t="str">
        <f>VLOOKUP(A168,[1]Sheet1!$A:$F,6,FALSE)</f>
        <v>物理工程
学院</v>
      </c>
      <c r="G168" s="14" t="str">
        <f>VLOOKUP(A168,[1]Sheet1!$A:$G,7,FALSE)</f>
        <v>高进华</v>
      </c>
      <c r="H168" s="14" t="str">
        <f>VLOOKUP(A168,[1]Sheet1!$A:$J,8,FALSE)</f>
        <v>物理工程
学院</v>
      </c>
      <c r="I168" s="14" t="str">
        <f>VLOOKUP(A168,[1]Sheet1!$A:$I,9,FALSE)</f>
        <v>张福俊</v>
      </c>
      <c r="J168" s="14" t="str">
        <f>VLOOKUP(A168,[1]Sheet1!$A:$J,10,FALSE)</f>
        <v>物理工程
学院</v>
      </c>
      <c r="K168" s="15" t="s">
        <v>681</v>
      </c>
      <c r="L168" s="15" t="s">
        <v>682</v>
      </c>
      <c r="M168" s="15" t="s">
        <v>54</v>
      </c>
    </row>
    <row r="169" ht="27" hidden="1" spans="1:13">
      <c r="A169" s="11" t="s">
        <v>2082</v>
      </c>
      <c r="B169" s="14" t="str">
        <f>VLOOKUP(A169,[1]Sheet1!$A:$B,2,FALSE)</f>
        <v>化学</v>
      </c>
      <c r="C169" s="15" t="s">
        <v>811</v>
      </c>
      <c r="D169" s="16">
        <f t="shared" si="2"/>
        <v>0</v>
      </c>
      <c r="E169" s="14" t="str">
        <f>VLOOKUP(A169,[1]Sheet1!$A:$I,5,FALSE)</f>
        <v>张福俊</v>
      </c>
      <c r="F169" s="14" t="str">
        <f>VLOOKUP(A169,[1]Sheet1!$A:$F,6,FALSE)</f>
        <v>物理工程
学院</v>
      </c>
      <c r="G169" s="14" t="str">
        <f>VLOOKUP(A169,[1]Sheet1!$A:$G,7,FALSE)</f>
        <v>高进华</v>
      </c>
      <c r="H169" s="14" t="str">
        <f>VLOOKUP(A169,[1]Sheet1!$A:$J,8,FALSE)</f>
        <v>物理工程
学院</v>
      </c>
      <c r="I169" s="14" t="str">
        <f>VLOOKUP(A169,[1]Sheet1!$A:$I,9,FALSE)</f>
        <v>张福俊</v>
      </c>
      <c r="J169" s="14" t="str">
        <f>VLOOKUP(A169,[1]Sheet1!$A:$J,10,FALSE)</f>
        <v>物理工程
学院</v>
      </c>
      <c r="K169" s="15" t="s">
        <v>809</v>
      </c>
      <c r="L169" s="15" t="s">
        <v>810</v>
      </c>
      <c r="M169" s="15" t="s">
        <v>31</v>
      </c>
    </row>
    <row r="170" ht="27" hidden="1" spans="1:13">
      <c r="A170" s="11" t="s">
        <v>2083</v>
      </c>
      <c r="B170" s="14" t="str">
        <f>VLOOKUP(A170,[1]Sheet1!$A:$B,2,FALSE)</f>
        <v>工程学</v>
      </c>
      <c r="C170" s="15" t="s">
        <v>1321</v>
      </c>
      <c r="D170" s="16">
        <f t="shared" si="2"/>
        <v>0</v>
      </c>
      <c r="E170" s="14" t="str">
        <f>VLOOKUP(A170,[1]Sheet1!$A:$I,5,FALSE)</f>
        <v>张福俊</v>
      </c>
      <c r="F170" s="14" t="str">
        <f>VLOOKUP(A170,[1]Sheet1!$A:$F,6,FALSE)</f>
        <v>物理工程
学院</v>
      </c>
      <c r="G170" s="14" t="str">
        <f>VLOOKUP(A170,[1]Sheet1!$A:$G,7,FALSE)</f>
        <v>高进华</v>
      </c>
      <c r="H170" s="14" t="str">
        <f>VLOOKUP(A170,[1]Sheet1!$A:$J,8,FALSE)</f>
        <v>物理工程
学院</v>
      </c>
      <c r="I170" s="14" t="str">
        <f>VLOOKUP(A170,[1]Sheet1!$A:$I,9,FALSE)</f>
        <v>张福俊</v>
      </c>
      <c r="J170" s="14" t="str">
        <f>VLOOKUP(A170,[1]Sheet1!$A:$J,10,FALSE)</f>
        <v>物理工程
学院</v>
      </c>
      <c r="K170" s="15" t="s">
        <v>1319</v>
      </c>
      <c r="L170" s="15" t="s">
        <v>1320</v>
      </c>
      <c r="M170" s="15" t="s">
        <v>96</v>
      </c>
    </row>
    <row r="171" spans="1:13">
      <c r="A171" s="12" t="s">
        <v>1817</v>
      </c>
      <c r="B171" s="16" t="e">
        <f>VLOOKUP(A171,[1]Sheet1!$A:$B,2,FALSE)</f>
        <v>#N/A</v>
      </c>
      <c r="C171" s="15" t="s">
        <v>1820</v>
      </c>
      <c r="D171" s="16">
        <f t="shared" si="2"/>
        <v>0</v>
      </c>
      <c r="E171" s="16" t="e">
        <f>VLOOKUP(A171,[1]Sheet1!$A:$I,5,FALSE)</f>
        <v>#N/A</v>
      </c>
      <c r="F171" s="16" t="e">
        <f>VLOOKUP(A171,[1]Sheet1!$A:$F,6,FALSE)</f>
        <v>#N/A</v>
      </c>
      <c r="G171" s="16" t="e">
        <f>VLOOKUP(A171,[1]Sheet1!$A:$G,7,FALSE)</f>
        <v>#N/A</v>
      </c>
      <c r="H171" s="16" t="e">
        <f>VLOOKUP(A171,[1]Sheet1!$A:$J,8,FALSE)</f>
        <v>#N/A</v>
      </c>
      <c r="I171" s="16" t="e">
        <f>VLOOKUP(A171,[1]Sheet1!$A:$I,9,FALSE)</f>
        <v>#N/A</v>
      </c>
      <c r="J171" s="16" t="e">
        <f>VLOOKUP(A171,[1]Sheet1!$A:$J,10,FALSE)</f>
        <v>#N/A</v>
      </c>
      <c r="K171" s="15" t="s">
        <v>1818</v>
      </c>
      <c r="L171" s="15" t="s">
        <v>1819</v>
      </c>
      <c r="M171" s="15" t="s">
        <v>64</v>
      </c>
    </row>
    <row r="172" spans="1:13">
      <c r="A172" s="12" t="s">
        <v>1500</v>
      </c>
      <c r="B172" s="16" t="e">
        <f>VLOOKUP(A172,[1]Sheet1!$A:$B,2,FALSE)</f>
        <v>#N/A</v>
      </c>
      <c r="C172" s="15" t="s">
        <v>1494</v>
      </c>
      <c r="D172" s="16">
        <f t="shared" si="2"/>
        <v>0</v>
      </c>
      <c r="E172" s="16" t="e">
        <f>VLOOKUP(A172,[1]Sheet1!$A:$I,5,FALSE)</f>
        <v>#N/A</v>
      </c>
      <c r="F172" s="16" t="e">
        <f>VLOOKUP(A172,[1]Sheet1!$A:$F,6,FALSE)</f>
        <v>#N/A</v>
      </c>
      <c r="G172" s="16" t="e">
        <f>VLOOKUP(A172,[1]Sheet1!$A:$G,7,FALSE)</f>
        <v>#N/A</v>
      </c>
      <c r="H172" s="16" t="e">
        <f>VLOOKUP(A172,[1]Sheet1!$A:$J,8,FALSE)</f>
        <v>#N/A</v>
      </c>
      <c r="I172" s="16" t="e">
        <f>VLOOKUP(A172,[1]Sheet1!$A:$I,9,FALSE)</f>
        <v>#N/A</v>
      </c>
      <c r="J172" s="16" t="e">
        <f>VLOOKUP(A172,[1]Sheet1!$A:$J,10,FALSE)</f>
        <v>#N/A</v>
      </c>
      <c r="K172" s="15" t="s">
        <v>1501</v>
      </c>
      <c r="L172" s="15" t="s">
        <v>1502</v>
      </c>
      <c r="M172" s="15" t="s">
        <v>84</v>
      </c>
    </row>
    <row r="173" ht="27" hidden="1" spans="1:13">
      <c r="A173" s="11" t="s">
        <v>2084</v>
      </c>
      <c r="B173" s="14" t="str">
        <f>VLOOKUP(A173,[1]Sheet1!$A:$B,2,FALSE)</f>
        <v>工程学</v>
      </c>
      <c r="C173" s="15" t="s">
        <v>214</v>
      </c>
      <c r="D173" s="16">
        <f t="shared" si="2"/>
        <v>0</v>
      </c>
      <c r="E173" s="14" t="str">
        <f>VLOOKUP(A173,[1]Sheet1!$A:$I,5,FALSE)</f>
        <v>欧泊</v>
      </c>
      <c r="F173" s="14" t="str">
        <f>VLOOKUP(A173,[1]Sheet1!$A:$F,6,FALSE)</f>
        <v>计算机
学院</v>
      </c>
      <c r="G173" s="14" t="str">
        <f>VLOOKUP(A173,[1]Sheet1!$A:$G,7,FALSE)</f>
        <v>欧泊</v>
      </c>
      <c r="H173" s="14" t="str">
        <f>VLOOKUP(A173,[1]Sheet1!$A:$J,8,FALSE)</f>
        <v>计算机
学院</v>
      </c>
      <c r="I173" s="14" t="str">
        <f>VLOOKUP(A173,[1]Sheet1!$A:$I,9,FALSE)</f>
        <v>欧泊</v>
      </c>
      <c r="J173" s="14" t="str">
        <f>VLOOKUP(A173,[1]Sheet1!$A:$J,10,FALSE)</f>
        <v>计算机
学院</v>
      </c>
      <c r="K173" s="15" t="s">
        <v>212</v>
      </c>
      <c r="L173" s="15" t="s">
        <v>213</v>
      </c>
      <c r="M173" s="15" t="s">
        <v>96</v>
      </c>
    </row>
    <row r="174" hidden="1" spans="1:13">
      <c r="A174" s="11" t="s">
        <v>2085</v>
      </c>
      <c r="B174" s="14" t="str">
        <f>VLOOKUP(A174,[1]Sheet1!$A:$B,2,FALSE)</f>
        <v>化学</v>
      </c>
      <c r="C174" s="15" t="s">
        <v>493</v>
      </c>
      <c r="D174" s="16">
        <f t="shared" si="2"/>
        <v>0</v>
      </c>
      <c r="E174" s="16" t="str">
        <f>VLOOKUP(A174,[1]Sheet1!$A:$I,5,FALSE)</f>
        <v>-</v>
      </c>
      <c r="F174" s="16" t="str">
        <f>VLOOKUP(A174,[1]Sheet1!$A:$F,6,FALSE)</f>
        <v>-</v>
      </c>
      <c r="G174" s="16" t="str">
        <f>VLOOKUP(A174,[1]Sheet1!$A:$G,7,FALSE)</f>
        <v>-</v>
      </c>
      <c r="H174" s="16" t="str">
        <f>VLOOKUP(A174,[1]Sheet1!$A:$J,8,FALSE)</f>
        <v>-</v>
      </c>
      <c r="I174" s="14" t="str">
        <f>VLOOKUP(A174,[1]Sheet1!$A:$I,9,FALSE)</f>
        <v>徐利辉</v>
      </c>
      <c r="J174" s="14" t="str">
        <f>VLOOKUP(A174,[1]Sheet1!$A:$J,10,FALSE)</f>
        <v>土建学院</v>
      </c>
      <c r="K174" s="15" t="s">
        <v>491</v>
      </c>
      <c r="L174" s="15" t="s">
        <v>492</v>
      </c>
      <c r="M174" s="15" t="s">
        <v>31</v>
      </c>
    </row>
    <row r="175" ht="27" hidden="1" spans="1:13">
      <c r="A175" s="11" t="s">
        <v>2086</v>
      </c>
      <c r="B175" s="14" t="str">
        <f>VLOOKUP(A175,[1]Sheet1!$A:$B,2,FALSE)</f>
        <v>工程学</v>
      </c>
      <c r="C175" s="15" t="s">
        <v>317</v>
      </c>
      <c r="D175" s="16">
        <f t="shared" si="2"/>
        <v>0</v>
      </c>
      <c r="E175" s="14" t="str">
        <f>VLOOKUP(A175,[1]Sheet1!$A:$I,5,FALSE)</f>
        <v>张竹茜</v>
      </c>
      <c r="F175" s="14" t="str">
        <f>VLOOKUP(A175,[1]Sheet1!$A:$F,6,FALSE)</f>
        <v>机电学院</v>
      </c>
      <c r="G175" s="14" t="str">
        <f>VLOOKUP(A175,[1]Sheet1!$A:$G,7,FALSE)</f>
        <v>王子晨</v>
      </c>
      <c r="H175" s="14" t="str">
        <f>VLOOKUP(A175,[1]Sheet1!$A:$J,8,FALSE)</f>
        <v>机电学院</v>
      </c>
      <c r="I175" s="14" t="str">
        <f>VLOOKUP(A175,[1]Sheet1!$A:$I,9,FALSE)</f>
        <v>张竹茜</v>
      </c>
      <c r="J175" s="14" t="str">
        <f>VLOOKUP(A175,[1]Sheet1!$A:$J,10,FALSE)</f>
        <v>机电学院</v>
      </c>
      <c r="K175" s="15" t="s">
        <v>315</v>
      </c>
      <c r="L175" s="15" t="s">
        <v>316</v>
      </c>
      <c r="M175" s="15" t="s">
        <v>96</v>
      </c>
    </row>
    <row r="176" spans="1:13">
      <c r="A176" s="12" t="s">
        <v>1636</v>
      </c>
      <c r="B176" s="16" t="e">
        <f>VLOOKUP(A176,[1]Sheet1!$A:$B,2,FALSE)</f>
        <v>#N/A</v>
      </c>
      <c r="C176" s="15" t="s">
        <v>1639</v>
      </c>
      <c r="D176" s="16">
        <f t="shared" si="2"/>
        <v>0</v>
      </c>
      <c r="E176" s="16" t="e">
        <f>VLOOKUP(A176,[1]Sheet1!$A:$I,5,FALSE)</f>
        <v>#N/A</v>
      </c>
      <c r="F176" s="16" t="e">
        <f>VLOOKUP(A176,[1]Sheet1!$A:$F,6,FALSE)</f>
        <v>#N/A</v>
      </c>
      <c r="G176" s="16" t="e">
        <f>VLOOKUP(A176,[1]Sheet1!$A:$G,7,FALSE)</f>
        <v>#N/A</v>
      </c>
      <c r="H176" s="16" t="e">
        <f>VLOOKUP(A176,[1]Sheet1!$A:$J,8,FALSE)</f>
        <v>#N/A</v>
      </c>
      <c r="I176" s="16" t="e">
        <f>VLOOKUP(A176,[1]Sheet1!$A:$I,9,FALSE)</f>
        <v>#N/A</v>
      </c>
      <c r="J176" s="16" t="e">
        <f>VLOOKUP(A176,[1]Sheet1!$A:$J,10,FALSE)</f>
        <v>#N/A</v>
      </c>
      <c r="K176" s="15" t="s">
        <v>1637</v>
      </c>
      <c r="L176" s="15" t="s">
        <v>1638</v>
      </c>
      <c r="M176" s="15" t="s">
        <v>363</v>
      </c>
    </row>
    <row r="177" spans="1:13">
      <c r="A177" s="12" t="s">
        <v>204</v>
      </c>
      <c r="B177" s="16" t="e">
        <f>VLOOKUP(A177,[1]Sheet1!$A:$B,2,FALSE)</f>
        <v>#N/A</v>
      </c>
      <c r="C177" s="15" t="s">
        <v>207</v>
      </c>
      <c r="D177" s="16">
        <f t="shared" si="2"/>
        <v>0</v>
      </c>
      <c r="E177" s="16" t="e">
        <f>VLOOKUP(A177,[1]Sheet1!$A:$I,5,FALSE)</f>
        <v>#N/A</v>
      </c>
      <c r="F177" s="16" t="e">
        <f>VLOOKUP(A177,[1]Sheet1!$A:$F,6,FALSE)</f>
        <v>#N/A</v>
      </c>
      <c r="G177" s="16" t="e">
        <f>VLOOKUP(A177,[1]Sheet1!$A:$G,7,FALSE)</f>
        <v>#N/A</v>
      </c>
      <c r="H177" s="16" t="e">
        <f>VLOOKUP(A177,[1]Sheet1!$A:$J,8,FALSE)</f>
        <v>#N/A</v>
      </c>
      <c r="I177" s="16" t="e">
        <f>VLOOKUP(A177,[1]Sheet1!$A:$I,9,FALSE)</f>
        <v>#N/A</v>
      </c>
      <c r="J177" s="16" t="e">
        <f>VLOOKUP(A177,[1]Sheet1!$A:$J,10,FALSE)</f>
        <v>#N/A</v>
      </c>
      <c r="K177" s="15" t="s">
        <v>205</v>
      </c>
      <c r="L177" s="15" t="s">
        <v>206</v>
      </c>
      <c r="M177" s="15" t="s">
        <v>19</v>
      </c>
    </row>
    <row r="178" ht="27" hidden="1" spans="1:13">
      <c r="A178" s="11" t="s">
        <v>2087</v>
      </c>
      <c r="B178" s="14" t="str">
        <f>VLOOKUP(A178,[1]Sheet1!$A:$B,2,FALSE)</f>
        <v>工程学</v>
      </c>
      <c r="C178" s="15" t="s">
        <v>952</v>
      </c>
      <c r="D178" s="16">
        <f t="shared" si="2"/>
        <v>0</v>
      </c>
      <c r="E178" s="14" t="str">
        <f>VLOOKUP(A178,[1]Sheet1!$A:$I,5,FALSE)</f>
        <v>王锦</v>
      </c>
      <c r="F178" s="14" t="str">
        <f>VLOOKUP(A178,[1]Sheet1!$A:$F,6,FALSE)</f>
        <v>环境学院</v>
      </c>
      <c r="G178" s="14" t="str">
        <f>VLOOKUP(A178,[1]Sheet1!$A:$G,7,FALSE)</f>
        <v>窦蒙蒙</v>
      </c>
      <c r="H178" s="14" t="str">
        <f>VLOOKUP(A178,[1]Sheet1!$A:$J,8,FALSE)</f>
        <v>土建学院</v>
      </c>
      <c r="I178" s="14" t="str">
        <f>VLOOKUP(A178,[1]Sheet1!$A:$I,9,FALSE)</f>
        <v>王锦</v>
      </c>
      <c r="J178" s="14" t="str">
        <f>VLOOKUP(A178,[1]Sheet1!$A:$J,10,FALSE)</f>
        <v>环境学院</v>
      </c>
      <c r="K178" s="15" t="s">
        <v>958</v>
      </c>
      <c r="L178" s="15" t="s">
        <v>959</v>
      </c>
      <c r="M178" s="15" t="s">
        <v>96</v>
      </c>
    </row>
    <row r="179" ht="27" hidden="1" spans="1:13">
      <c r="A179" s="11" t="s">
        <v>2088</v>
      </c>
      <c r="B179" s="14" t="str">
        <f>VLOOKUP(A179,[1]Sheet1!$A:$B,2,FALSE)</f>
        <v>物理学</v>
      </c>
      <c r="C179" s="15" t="s">
        <v>1241</v>
      </c>
      <c r="D179" s="16">
        <f t="shared" si="2"/>
        <v>0</v>
      </c>
      <c r="E179" s="14" t="str">
        <f>VLOOKUP(A179,[1]Sheet1!$A:$I,5,FALSE)</f>
        <v>张福俊
安桥石</v>
      </c>
      <c r="F179" s="14" t="str">
        <f>VLOOKUP(A179,[1]Sheet1!$A:$F,6,FALSE)</f>
        <v>物理工程
学院</v>
      </c>
      <c r="G179" s="14" t="str">
        <f>VLOOKUP(A179,[1]Sheet1!$A:$G,7,FALSE)</f>
        <v>赵子进</v>
      </c>
      <c r="H179" s="14" t="str">
        <f>VLOOKUP(A179,[1]Sheet1!$A:$J,8,FALSE)</f>
        <v>物理工程
学院</v>
      </c>
      <c r="I179" s="14" t="str">
        <f>VLOOKUP(A179,[1]Sheet1!$A:$I,9,FALSE)</f>
        <v>张福俊
安桥石</v>
      </c>
      <c r="J179" s="14" t="str">
        <f>VLOOKUP(A179,[1]Sheet1!$A:$J,10,FALSE)</f>
        <v>物理工程
学院</v>
      </c>
      <c r="K179" s="15" t="s">
        <v>1239</v>
      </c>
      <c r="L179" s="15" t="s">
        <v>1240</v>
      </c>
      <c r="M179" s="15" t="s">
        <v>84</v>
      </c>
    </row>
    <row r="180" spans="1:13">
      <c r="A180" s="12" t="s">
        <v>1212</v>
      </c>
      <c r="B180" s="16" t="e">
        <f>VLOOKUP(A180,[1]Sheet1!$A:$B,2,FALSE)</f>
        <v>#N/A</v>
      </c>
      <c r="C180" s="15" t="s">
        <v>1215</v>
      </c>
      <c r="D180" s="16">
        <f t="shared" si="2"/>
        <v>0</v>
      </c>
      <c r="E180" s="16" t="e">
        <f>VLOOKUP(A180,[1]Sheet1!$A:$I,5,FALSE)</f>
        <v>#N/A</v>
      </c>
      <c r="F180" s="16" t="e">
        <f>VLOOKUP(A180,[1]Sheet1!$A:$F,6,FALSE)</f>
        <v>#N/A</v>
      </c>
      <c r="G180" s="16" t="e">
        <f>VLOOKUP(A180,[1]Sheet1!$A:$G,7,FALSE)</f>
        <v>#N/A</v>
      </c>
      <c r="H180" s="16" t="e">
        <f>VLOOKUP(A180,[1]Sheet1!$A:$J,8,FALSE)</f>
        <v>#N/A</v>
      </c>
      <c r="I180" s="16" t="e">
        <f>VLOOKUP(A180,[1]Sheet1!$A:$I,9,FALSE)</f>
        <v>#N/A</v>
      </c>
      <c r="J180" s="16" t="e">
        <f>VLOOKUP(A180,[1]Sheet1!$A:$J,10,FALSE)</f>
        <v>#N/A</v>
      </c>
      <c r="K180" s="15" t="s">
        <v>1213</v>
      </c>
      <c r="L180" s="15" t="s">
        <v>1214</v>
      </c>
      <c r="M180" s="15" t="s">
        <v>31</v>
      </c>
    </row>
    <row r="181" ht="27" hidden="1" spans="1:13">
      <c r="A181" s="11" t="s">
        <v>2089</v>
      </c>
      <c r="B181" s="14" t="str">
        <f>VLOOKUP(A181,[1]Sheet1!$A:$B,2,FALSE)</f>
        <v>工程学</v>
      </c>
      <c r="C181" s="15" t="s">
        <v>1071</v>
      </c>
      <c r="D181" s="16">
        <f t="shared" si="2"/>
        <v>0</v>
      </c>
      <c r="E181" s="14" t="str">
        <f>VLOOKUP(A181,[1]Sheet1!$A:$I,5,FALSE)</f>
        <v>艾渤</v>
      </c>
      <c r="F181" s="14" t="str">
        <f>VLOOKUP(A181,[1]Sheet1!$A:$F,6,FALSE)</f>
        <v>电信学院</v>
      </c>
      <c r="G181" s="14" t="str">
        <f>VLOOKUP(A181,[1]Sheet1!$A:$G,7,FALSE)</f>
        <v>何睿斯</v>
      </c>
      <c r="H181" s="14" t="str">
        <f>VLOOKUP(A181,[1]Sheet1!$A:$J,8,FALSE)</f>
        <v>国重</v>
      </c>
      <c r="I181" s="14" t="str">
        <f>VLOOKUP(A181,[1]Sheet1!$A:$I,9,FALSE)</f>
        <v>艾渤</v>
      </c>
      <c r="J181" s="14" t="str">
        <f>VLOOKUP(A181,[1]Sheet1!$A:$J,10,FALSE)</f>
        <v>电信学院</v>
      </c>
      <c r="K181" s="15" t="s">
        <v>1076</v>
      </c>
      <c r="L181" s="15" t="s">
        <v>1077</v>
      </c>
      <c r="M181" s="15" t="s">
        <v>96</v>
      </c>
    </row>
    <row r="182" ht="40.5" hidden="1" spans="1:13">
      <c r="A182" s="11" t="s">
        <v>2090</v>
      </c>
      <c r="B182" s="14" t="str">
        <f>VLOOKUP(A182,[1]Sheet1!$A:$B,2,FALSE)</f>
        <v>计算机科
学</v>
      </c>
      <c r="C182" s="15" t="s">
        <v>274</v>
      </c>
      <c r="D182" s="16">
        <f t="shared" si="2"/>
        <v>0</v>
      </c>
      <c r="E182" s="14" t="str">
        <f>VLOOKUP(A182,[1]Sheet1!$A:$I,5,FALSE)</f>
        <v>章嘉懿</v>
      </c>
      <c r="F182" s="14" t="str">
        <f>VLOOKUP(A182,[1]Sheet1!$A:$F,6,FALSE)</f>
        <v>电信学院</v>
      </c>
      <c r="G182" s="14" t="str">
        <f>VLOOKUP(A182,[1]Sheet1!$A:$G,7,FALSE)</f>
        <v>章嘉懿</v>
      </c>
      <c r="H182" s="14" t="str">
        <f>VLOOKUP(A182,[1]Sheet1!$A:$J,8,FALSE)</f>
        <v>电信学院</v>
      </c>
      <c r="I182" s="14" t="str">
        <f>VLOOKUP(A182,[1]Sheet1!$A:$I,9,FALSE)</f>
        <v>章嘉懿</v>
      </c>
      <c r="J182" s="14" t="str">
        <f>VLOOKUP(A182,[1]Sheet1!$A:$J,10,FALSE)</f>
        <v>电信学院</v>
      </c>
      <c r="K182" s="15" t="s">
        <v>272</v>
      </c>
      <c r="L182" s="15" t="s">
        <v>273</v>
      </c>
      <c r="M182" s="15" t="s">
        <v>74</v>
      </c>
    </row>
    <row r="183" ht="40.5" hidden="1" spans="1:13">
      <c r="A183" s="11" t="s">
        <v>2091</v>
      </c>
      <c r="B183" s="14" t="str">
        <f>VLOOKUP(A183,[1]Sheet1!$A:$B,2,FALSE)</f>
        <v>工程学</v>
      </c>
      <c r="C183" s="15" t="s">
        <v>1603</v>
      </c>
      <c r="D183" s="16">
        <f t="shared" si="2"/>
        <v>0</v>
      </c>
      <c r="E183" s="14" t="str">
        <f>VLOOKUP(A183,[1]Sheet1!$A:$I,5,FALSE)</f>
        <v>宿帅</v>
      </c>
      <c r="F183" s="14" t="str">
        <f>VLOOKUP(A183,[1]Sheet1!$A:$F,6,FALSE)</f>
        <v>智慧高铁
系统前沿
科学中心</v>
      </c>
      <c r="G183" s="14" t="str">
        <f>VLOOKUP(A183,[1]Sheet1!$A:$G,7,FALSE)</f>
        <v>阴佳腾</v>
      </c>
      <c r="H183" s="14" t="str">
        <f>VLOOKUP(A183,[1]Sheet1!$A:$J,8,FALSE)</f>
        <v>国重</v>
      </c>
      <c r="I183" s="14" t="str">
        <f>VLOOKUP(A183,[1]Sheet1!$A:$I,9,FALSE)</f>
        <v>宿帅</v>
      </c>
      <c r="J183" s="14" t="str">
        <f>VLOOKUP(A183,[1]Sheet1!$A:$J,10,FALSE)</f>
        <v>智慧高铁
系统前沿
科学中心</v>
      </c>
      <c r="K183" s="15" t="s">
        <v>1601</v>
      </c>
      <c r="L183" s="15" t="s">
        <v>1602</v>
      </c>
      <c r="M183" s="15" t="s">
        <v>96</v>
      </c>
    </row>
    <row r="184" spans="1:13">
      <c r="A184" s="12" t="s">
        <v>1855</v>
      </c>
      <c r="B184" s="16" t="e">
        <f>VLOOKUP(A184,[1]Sheet1!$A:$B,2,FALSE)</f>
        <v>#N/A</v>
      </c>
      <c r="C184" s="15" t="s">
        <v>1836</v>
      </c>
      <c r="D184" s="16">
        <f t="shared" si="2"/>
        <v>0</v>
      </c>
      <c r="E184" s="16" t="e">
        <f>VLOOKUP(A184,[1]Sheet1!$A:$I,5,FALSE)</f>
        <v>#N/A</v>
      </c>
      <c r="F184" s="16" t="e">
        <f>VLOOKUP(A184,[1]Sheet1!$A:$F,6,FALSE)</f>
        <v>#N/A</v>
      </c>
      <c r="G184" s="16" t="e">
        <f>VLOOKUP(A184,[1]Sheet1!$A:$G,7,FALSE)</f>
        <v>#N/A</v>
      </c>
      <c r="H184" s="16" t="e">
        <f>VLOOKUP(A184,[1]Sheet1!$A:$J,8,FALSE)</f>
        <v>#N/A</v>
      </c>
      <c r="I184" s="16" t="e">
        <f>VLOOKUP(A184,[1]Sheet1!$A:$I,9,FALSE)</f>
        <v>#N/A</v>
      </c>
      <c r="J184" s="16" t="e">
        <f>VLOOKUP(A184,[1]Sheet1!$A:$J,10,FALSE)</f>
        <v>#N/A</v>
      </c>
      <c r="K184" s="15" t="s">
        <v>1856</v>
      </c>
      <c r="L184" s="15" t="s">
        <v>1857</v>
      </c>
      <c r="M184" s="15" t="s">
        <v>64</v>
      </c>
    </row>
    <row r="185" ht="40.5" hidden="1" spans="1:13">
      <c r="A185" s="11" t="s">
        <v>2092</v>
      </c>
      <c r="B185" s="14" t="str">
        <f>VLOOKUP(A185,[1]Sheet1!$A:$B,2,FALSE)</f>
        <v>环境/生态
学</v>
      </c>
      <c r="C185" s="15" t="s">
        <v>1173</v>
      </c>
      <c r="D185" s="16">
        <f t="shared" si="2"/>
        <v>0</v>
      </c>
      <c r="E185" s="14" t="str">
        <f>VLOOKUP(A185,[1]Sheet1!$A:$I,5,FALSE)</f>
        <v>张福俊</v>
      </c>
      <c r="F185" s="14" t="str">
        <f>VLOOKUP(A185,[1]Sheet1!$A:$F,6,FALSE)</f>
        <v>物理工程
学院</v>
      </c>
      <c r="G185" s="16" t="str">
        <f>VLOOKUP(A185,[1]Sheet1!$A:$G,7,FALSE)</f>
        <v>-</v>
      </c>
      <c r="H185" s="16" t="str">
        <f>VLOOKUP(A185,[1]Sheet1!$A:$J,8,FALSE)</f>
        <v>-</v>
      </c>
      <c r="I185" s="14" t="str">
        <f>VLOOKUP(A185,[1]Sheet1!$A:$I,9,FALSE)</f>
        <v>张福俊</v>
      </c>
      <c r="J185" s="14" t="str">
        <f>VLOOKUP(A185,[1]Sheet1!$A:$J,10,FALSE)</f>
        <v>物理工程
学院</v>
      </c>
      <c r="K185" s="15" t="s">
        <v>1171</v>
      </c>
      <c r="L185" s="15" t="s">
        <v>1172</v>
      </c>
      <c r="M185" s="15" t="s">
        <v>54</v>
      </c>
    </row>
    <row r="186" hidden="1" spans="1:13">
      <c r="A186" s="11" t="s">
        <v>2093</v>
      </c>
      <c r="B186" s="14" t="str">
        <f>VLOOKUP(A186,[1]Sheet1!$A:$B,2,FALSE)</f>
        <v>数学</v>
      </c>
      <c r="C186" s="15" t="s">
        <v>1119</v>
      </c>
      <c r="D186" s="16">
        <f t="shared" si="2"/>
        <v>0</v>
      </c>
      <c r="E186" s="14" t="str">
        <f>VLOOKUP(A186,[1]Sheet1!$A:$I,5,FALSE)</f>
        <v>吕兴</v>
      </c>
      <c r="F186" s="14" t="str">
        <f>VLOOKUP(A186,[1]Sheet1!$A:$F,6,FALSE)</f>
        <v>数统学院</v>
      </c>
      <c r="G186" s="16" t="str">
        <f>VLOOKUP(A186,[1]Sheet1!$A:$G,7,FALSE)</f>
        <v>-</v>
      </c>
      <c r="H186" s="16" t="str">
        <f>VLOOKUP(A186,[1]Sheet1!$A:$J,8,FALSE)</f>
        <v>-</v>
      </c>
      <c r="I186" s="14" t="str">
        <f>VLOOKUP(A186,[1]Sheet1!$A:$I,9,FALSE)</f>
        <v>吕兴</v>
      </c>
      <c r="J186" s="14" t="str">
        <f>VLOOKUP(A186,[1]Sheet1!$A:$J,10,FALSE)</f>
        <v>数统学院</v>
      </c>
      <c r="K186" s="15" t="s">
        <v>1124</v>
      </c>
      <c r="L186" s="15" t="s">
        <v>1125</v>
      </c>
      <c r="M186" s="15" t="s">
        <v>363</v>
      </c>
    </row>
    <row r="187" ht="27" hidden="1" spans="1:13">
      <c r="A187" s="11" t="s">
        <v>2094</v>
      </c>
      <c r="B187" s="14" t="str">
        <f>VLOOKUP(A187,[1]Sheet1!$A:$B,2,FALSE)</f>
        <v>材料
科学</v>
      </c>
      <c r="C187" s="15" t="s">
        <v>1549</v>
      </c>
      <c r="D187" s="16">
        <f t="shared" si="2"/>
        <v>0</v>
      </c>
      <c r="E187" s="14" t="str">
        <f>VLOOKUP(A187,[1]Sheet1!$A:$I,5,FALSE)</f>
        <v>张福俊</v>
      </c>
      <c r="F187" s="14" t="str">
        <f>VLOOKUP(A187,[1]Sheet1!$A:$F,6,FALSE)</f>
        <v>物理工程
学院</v>
      </c>
      <c r="G187" s="14" t="str">
        <f>VLOOKUP(A187,[1]Sheet1!$A:$G,7,FALSE)</f>
        <v>徐春雨</v>
      </c>
      <c r="H187" s="14" t="str">
        <f>VLOOKUP(A187,[1]Sheet1!$A:$J,8,FALSE)</f>
        <v>物理工程
学院</v>
      </c>
      <c r="I187" s="14" t="str">
        <f>VLOOKUP(A187,[1]Sheet1!$A:$I,9,FALSE)</f>
        <v>张福俊</v>
      </c>
      <c r="J187" s="14" t="str">
        <f>VLOOKUP(A187,[1]Sheet1!$A:$J,10,FALSE)</f>
        <v>物理工程
学院</v>
      </c>
      <c r="K187" s="15" t="s">
        <v>1547</v>
      </c>
      <c r="L187" s="15" t="s">
        <v>1548</v>
      </c>
      <c r="M187" s="15" t="s">
        <v>64</v>
      </c>
    </row>
    <row r="188" ht="27" hidden="1" spans="1:13">
      <c r="A188" s="11" t="s">
        <v>2095</v>
      </c>
      <c r="B188" s="14" t="str">
        <f>VLOOKUP(A188,[1]Sheet1!$A:$B,2,FALSE)</f>
        <v>物理学</v>
      </c>
      <c r="C188" s="15" t="s">
        <v>1010</v>
      </c>
      <c r="D188" s="16">
        <f t="shared" si="2"/>
        <v>0</v>
      </c>
      <c r="E188" s="14" t="str">
        <f>VLOOKUP(A188,[1]Sheet1!$A:$I,5,FALSE)</f>
        <v>张福俊</v>
      </c>
      <c r="F188" s="14" t="str">
        <f>VLOOKUP(A188,[1]Sheet1!$A:$F,6,FALSE)</f>
        <v>物理工程
学院</v>
      </c>
      <c r="G188" s="14" t="str">
        <f>VLOOKUP(A188,[1]Sheet1!$A:$G,7,FALSE)</f>
        <v>赵子进</v>
      </c>
      <c r="H188" s="14" t="str">
        <f>VLOOKUP(A188,[1]Sheet1!$A:$J,8,FALSE)</f>
        <v>物理工程
学院</v>
      </c>
      <c r="I188" s="14" t="str">
        <f>VLOOKUP(A188,[1]Sheet1!$A:$I,9,FALSE)</f>
        <v>张福俊</v>
      </c>
      <c r="J188" s="14" t="str">
        <f>VLOOKUP(A188,[1]Sheet1!$A:$J,10,FALSE)</f>
        <v>物理工程
学院</v>
      </c>
      <c r="K188" s="15" t="s">
        <v>1017</v>
      </c>
      <c r="L188" s="15" t="s">
        <v>1018</v>
      </c>
      <c r="M188" s="15" t="s">
        <v>84</v>
      </c>
    </row>
    <row r="189" ht="27" hidden="1" spans="1:13">
      <c r="A189" s="11" t="s">
        <v>2096</v>
      </c>
      <c r="B189" s="14" t="str">
        <f>VLOOKUP(A189,[1]Sheet1!$A:$B,2,FALSE)</f>
        <v>材料
科学</v>
      </c>
      <c r="C189" s="15" t="s">
        <v>231</v>
      </c>
      <c r="D189" s="16">
        <f t="shared" si="2"/>
        <v>0</v>
      </c>
      <c r="E189" s="14" t="str">
        <f>VLOOKUP(A189,[1]Sheet1!$A:$I,5,FALSE)</f>
        <v>张福俊</v>
      </c>
      <c r="F189" s="14" t="str">
        <f>VLOOKUP(A189,[1]Sheet1!$A:$F,6,FALSE)</f>
        <v>物理工程
学院</v>
      </c>
      <c r="G189" s="14" t="str">
        <f>VLOOKUP(A189,[1]Sheet1!$A:$G,7,FALSE)</f>
        <v>苗建利</v>
      </c>
      <c r="H189" s="14" t="str">
        <f>VLOOKUP(A189,[1]Sheet1!$A:$J,8,FALSE)</f>
        <v>物理工程
学院</v>
      </c>
      <c r="I189" s="14" t="str">
        <f>VLOOKUP(A189,[1]Sheet1!$A:$I,9,FALSE)</f>
        <v>张福俊</v>
      </c>
      <c r="J189" s="14" t="str">
        <f>VLOOKUP(A189,[1]Sheet1!$A:$J,10,FALSE)</f>
        <v>物理工程
学院</v>
      </c>
      <c r="K189" s="15" t="s">
        <v>229</v>
      </c>
      <c r="L189" s="15" t="s">
        <v>230</v>
      </c>
      <c r="M189" s="15" t="s">
        <v>64</v>
      </c>
    </row>
    <row r="190" ht="27" hidden="1" spans="1:13">
      <c r="A190" s="11" t="s">
        <v>2097</v>
      </c>
      <c r="B190" s="14" t="str">
        <f>VLOOKUP(A190,[1]Sheet1!$A:$B,2,FALSE)</f>
        <v>物理学</v>
      </c>
      <c r="C190" s="15" t="s">
        <v>670</v>
      </c>
      <c r="D190" s="16">
        <f t="shared" si="2"/>
        <v>0</v>
      </c>
      <c r="E190" s="14" t="str">
        <f>VLOOKUP(A190,[1]Sheet1!$A:$I,5,FALSE)</f>
        <v>张福俊</v>
      </c>
      <c r="F190" s="14" t="str">
        <f>VLOOKUP(A190,[1]Sheet1!$A:$F,6,FALSE)</f>
        <v>物理工程
学院</v>
      </c>
      <c r="G190" s="14" t="str">
        <f>VLOOKUP(A190,[1]Sheet1!$A:$G,7,FALSE)</f>
        <v>苗建利</v>
      </c>
      <c r="H190" s="14" t="str">
        <f>VLOOKUP(A190,[1]Sheet1!$A:$J,8,FALSE)</f>
        <v>物理工程
学院</v>
      </c>
      <c r="I190" s="14" t="str">
        <f>VLOOKUP(A190,[1]Sheet1!$A:$I,9,FALSE)</f>
        <v>张福俊</v>
      </c>
      <c r="J190" s="14" t="str">
        <f>VLOOKUP(A190,[1]Sheet1!$A:$J,10,FALSE)</f>
        <v>物理工程
学院</v>
      </c>
      <c r="K190" s="15" t="s">
        <v>229</v>
      </c>
      <c r="L190" s="15" t="s">
        <v>669</v>
      </c>
      <c r="M190" s="15" t="s">
        <v>84</v>
      </c>
    </row>
    <row r="191" ht="40.5" hidden="1" spans="1:13">
      <c r="A191" s="11" t="s">
        <v>2098</v>
      </c>
      <c r="B191" s="14" t="str">
        <f>VLOOKUP(A191,[1]Sheet1!$A:$B,2,FALSE)</f>
        <v>计算机科
学</v>
      </c>
      <c r="C191" s="15" t="s">
        <v>937</v>
      </c>
      <c r="D191" s="16">
        <f t="shared" si="2"/>
        <v>0</v>
      </c>
      <c r="E191" s="16" t="str">
        <f>VLOOKUP(A191,[1]Sheet1!$A:$I,5,FALSE)</f>
        <v>-</v>
      </c>
      <c r="F191" s="16" t="str">
        <f>VLOOKUP(A191,[1]Sheet1!$A:$F,6,FALSE)</f>
        <v>-</v>
      </c>
      <c r="G191" s="16" t="str">
        <f>VLOOKUP(A191,[1]Sheet1!$A:$G,7,FALSE)</f>
        <v>-</v>
      </c>
      <c r="H191" s="16" t="str">
        <f>VLOOKUP(A191,[1]Sheet1!$A:$J,8,FALSE)</f>
        <v>-</v>
      </c>
      <c r="I191" s="14" t="str">
        <f>VLOOKUP(A191,[1]Sheet1!$A:$I,9,FALSE)</f>
        <v>侯天为</v>
      </c>
      <c r="J191" s="14" t="str">
        <f>VLOOKUP(A191,[1]Sheet1!$A:$J,10,FALSE)</f>
        <v>电信学院</v>
      </c>
      <c r="K191" s="15" t="s">
        <v>943</v>
      </c>
      <c r="L191" s="15" t="s">
        <v>944</v>
      </c>
      <c r="M191" s="15" t="s">
        <v>74</v>
      </c>
    </row>
    <row r="192" ht="40.5" hidden="1" spans="1:13">
      <c r="A192" s="11" t="s">
        <v>2099</v>
      </c>
      <c r="B192" s="14" t="str">
        <f>VLOOKUP(A192,[1]Sheet1!$A:$B,2,FALSE)</f>
        <v>计算机科
学</v>
      </c>
      <c r="C192" s="15" t="s">
        <v>568</v>
      </c>
      <c r="D192" s="16">
        <f t="shared" si="2"/>
        <v>0</v>
      </c>
      <c r="E192" s="16" t="str">
        <f>VLOOKUP(A192,[1]Sheet1!$A:$I,5,FALSE)</f>
        <v>-</v>
      </c>
      <c r="F192" s="16" t="str">
        <f>VLOOKUP(A192,[1]Sheet1!$A:$F,6,FALSE)</f>
        <v>-</v>
      </c>
      <c r="G192" s="16" t="str">
        <f>VLOOKUP(A192,[1]Sheet1!$A:$G,7,FALSE)</f>
        <v>-</v>
      </c>
      <c r="H192" s="16" t="str">
        <f>VLOOKUP(A192,[1]Sheet1!$A:$J,8,FALSE)</f>
        <v>-</v>
      </c>
      <c r="I192" s="14" t="str">
        <f>VLOOKUP(A192,[1]Sheet1!$A:$I,9,FALSE)</f>
        <v>侯天为</v>
      </c>
      <c r="J192" s="14" t="str">
        <f>VLOOKUP(A192,[1]Sheet1!$A:$J,10,FALSE)</f>
        <v>电信学院</v>
      </c>
      <c r="K192" s="15" t="s">
        <v>574</v>
      </c>
      <c r="L192" s="15" t="s">
        <v>575</v>
      </c>
      <c r="M192" s="15" t="s">
        <v>74</v>
      </c>
    </row>
    <row r="193" spans="1:13">
      <c r="A193" s="12" t="s">
        <v>1833</v>
      </c>
      <c r="B193" s="16" t="e">
        <f>VLOOKUP(A193,[1]Sheet1!$A:$B,2,FALSE)</f>
        <v>#N/A</v>
      </c>
      <c r="C193" s="15" t="s">
        <v>1836</v>
      </c>
      <c r="D193" s="16">
        <f t="shared" si="2"/>
        <v>0</v>
      </c>
      <c r="E193" s="16" t="e">
        <f>VLOOKUP(A193,[1]Sheet1!$A:$I,5,FALSE)</f>
        <v>#N/A</v>
      </c>
      <c r="F193" s="16" t="e">
        <f>VLOOKUP(A193,[1]Sheet1!$A:$F,6,FALSE)</f>
        <v>#N/A</v>
      </c>
      <c r="G193" s="16" t="e">
        <f>VLOOKUP(A193,[1]Sheet1!$A:$G,7,FALSE)</f>
        <v>#N/A</v>
      </c>
      <c r="H193" s="16" t="e">
        <f>VLOOKUP(A193,[1]Sheet1!$A:$J,8,FALSE)</f>
        <v>#N/A</v>
      </c>
      <c r="I193" s="16" t="e">
        <f>VLOOKUP(A193,[1]Sheet1!$A:$I,9,FALSE)</f>
        <v>#N/A</v>
      </c>
      <c r="J193" s="16" t="e">
        <f>VLOOKUP(A193,[1]Sheet1!$A:$J,10,FALSE)</f>
        <v>#N/A</v>
      </c>
      <c r="K193" s="15" t="s">
        <v>1834</v>
      </c>
      <c r="L193" s="15" t="s">
        <v>1835</v>
      </c>
      <c r="M193" s="15" t="s">
        <v>96</v>
      </c>
    </row>
    <row r="194" ht="40.5" hidden="1" spans="1:13">
      <c r="A194" s="11" t="s">
        <v>2100</v>
      </c>
      <c r="B194" s="14" t="str">
        <f>VLOOKUP(A194,[1]Sheet1!$A:$B,2,FALSE)</f>
        <v>经济和商
业</v>
      </c>
      <c r="C194" s="15" t="s">
        <v>593</v>
      </c>
      <c r="D194" s="16">
        <f t="shared" ref="D194:D248" si="3">R194</f>
        <v>0</v>
      </c>
      <c r="E194" s="14" t="str">
        <f>VLOOKUP(A194,[1]Sheet1!$A:$I,5,FALSE)</f>
        <v>王雅璨</v>
      </c>
      <c r="F194" s="14" t="str">
        <f>VLOOKUP(A194,[1]Sheet1!$A:$F,6,FALSE)</f>
        <v>经管学院</v>
      </c>
      <c r="G194" s="16" t="str">
        <f>VLOOKUP(A194,[1]Sheet1!$A:$G,7,FALSE)</f>
        <v>-</v>
      </c>
      <c r="H194" s="16" t="str">
        <f>VLOOKUP(A194,[1]Sheet1!$A:$J,8,FALSE)</f>
        <v>-</v>
      </c>
      <c r="I194" s="14" t="str">
        <f>VLOOKUP(A194,[1]Sheet1!$A:$I,9,FALSE)</f>
        <v>王雅璨</v>
      </c>
      <c r="J194" s="14" t="str">
        <f>VLOOKUP(A194,[1]Sheet1!$A:$J,10,FALSE)</f>
        <v>经管学院</v>
      </c>
      <c r="K194" s="15" t="s">
        <v>590</v>
      </c>
      <c r="L194" s="15" t="s">
        <v>591</v>
      </c>
      <c r="M194" s="15" t="s">
        <v>592</v>
      </c>
    </row>
    <row r="195" ht="57" hidden="1" spans="1:13">
      <c r="A195" s="11" t="s">
        <v>2101</v>
      </c>
      <c r="B195" s="14" t="str">
        <f>VLOOKUP(A195,[1]Sheet1!$A:$B,2,FALSE)</f>
        <v>工程学</v>
      </c>
      <c r="C195" s="15" t="s">
        <v>1281</v>
      </c>
      <c r="D195" s="16">
        <f t="shared" si="3"/>
        <v>0</v>
      </c>
      <c r="E195" s="16" t="str">
        <f>VLOOKUP(A195,[1]Sheet1!$A:$I,5,FALSE)</f>
        <v>-</v>
      </c>
      <c r="F195" s="16" t="str">
        <f>VLOOKUP(A195,[1]Sheet1!$A:$F,6,FALSE)</f>
        <v>-</v>
      </c>
      <c r="G195" s="16" t="str">
        <f>VLOOKUP(A195,[1]Sheet1!$A:$G,7,FALSE)</f>
        <v>-</v>
      </c>
      <c r="H195" s="16" t="str">
        <f>VLOOKUP(A195,[1]Sheet1!$A:$J,8,FALSE)</f>
        <v>-</v>
      </c>
      <c r="I195" s="16" t="str">
        <f>VLOOKUP(A195,[1]Sheet1!$A:$I,9,FALSE)</f>
        <v>Sun,
Chuany
ang</v>
      </c>
      <c r="J195" s="14" t="str">
        <f>VLOOKUP(A195,[1]Sheet1!$A:$J,10,FALSE)</f>
        <v>机电学院</v>
      </c>
      <c r="K195" s="15" t="s">
        <v>1279</v>
      </c>
      <c r="L195" s="15" t="s">
        <v>1280</v>
      </c>
      <c r="M195" s="15" t="s">
        <v>96</v>
      </c>
    </row>
    <row r="196" spans="1:13">
      <c r="A196" s="12" t="s">
        <v>1702</v>
      </c>
      <c r="B196" s="16" t="e">
        <f>VLOOKUP(A196,[1]Sheet1!$A:$B,2,FALSE)</f>
        <v>#N/A</v>
      </c>
      <c r="C196" s="15" t="s">
        <v>1688</v>
      </c>
      <c r="D196" s="16">
        <f t="shared" si="3"/>
        <v>0</v>
      </c>
      <c r="E196" s="16" t="e">
        <f>VLOOKUP(A196,[1]Sheet1!$A:$I,5,FALSE)</f>
        <v>#N/A</v>
      </c>
      <c r="F196" s="16" t="e">
        <f>VLOOKUP(A196,[1]Sheet1!$A:$F,6,FALSE)</f>
        <v>#N/A</v>
      </c>
      <c r="G196" s="16" t="e">
        <f>VLOOKUP(A196,[1]Sheet1!$A:$G,7,FALSE)</f>
        <v>#N/A</v>
      </c>
      <c r="H196" s="16" t="e">
        <f>VLOOKUP(A196,[1]Sheet1!$A:$J,8,FALSE)</f>
        <v>#N/A</v>
      </c>
      <c r="I196" s="16" t="e">
        <f>VLOOKUP(A196,[1]Sheet1!$A:$I,9,FALSE)</f>
        <v>#N/A</v>
      </c>
      <c r="J196" s="16" t="e">
        <f>VLOOKUP(A196,[1]Sheet1!$A:$J,10,FALSE)</f>
        <v>#N/A</v>
      </c>
      <c r="K196" s="15" t="s">
        <v>1703</v>
      </c>
      <c r="L196" s="15" t="s">
        <v>1704</v>
      </c>
      <c r="M196" s="15" t="s">
        <v>96</v>
      </c>
    </row>
    <row r="197" hidden="1" spans="1:13">
      <c r="A197" s="11" t="s">
        <v>2102</v>
      </c>
      <c r="B197" s="14" t="str">
        <f>VLOOKUP(A197,[1]Sheet1!$A:$B,2,FALSE)</f>
        <v>数学</v>
      </c>
      <c r="C197" s="15" t="s">
        <v>1063</v>
      </c>
      <c r="D197" s="16">
        <f t="shared" si="3"/>
        <v>0</v>
      </c>
      <c r="E197" s="14" t="str">
        <f>VLOOKUP(A197,[1]Sheet1!$A:$I,5,FALSE)</f>
        <v>吕兴</v>
      </c>
      <c r="F197" s="14" t="str">
        <f>VLOOKUP(A197,[1]Sheet1!$A:$F,6,FALSE)</f>
        <v>数统学院</v>
      </c>
      <c r="G197" s="14" t="str">
        <f>VLOOKUP(A197,[1]Sheet1!$A:$G,7,FALSE)</f>
        <v>高丽娜</v>
      </c>
      <c r="H197" s="14" t="str">
        <f>VLOOKUP(A197,[1]Sheet1!$A:$J,8,FALSE)</f>
        <v>数统学院</v>
      </c>
      <c r="I197" s="14" t="str">
        <f>VLOOKUP(A197,[1]Sheet1!$A:$I,9,FALSE)</f>
        <v>吕兴</v>
      </c>
      <c r="J197" s="14" t="str">
        <f>VLOOKUP(A197,[1]Sheet1!$A:$J,10,FALSE)</f>
        <v>数统学院</v>
      </c>
      <c r="K197" s="15" t="s">
        <v>1061</v>
      </c>
      <c r="L197" s="15" t="s">
        <v>1062</v>
      </c>
      <c r="M197" s="15" t="s">
        <v>363</v>
      </c>
    </row>
    <row r="198" spans="1:13">
      <c r="A198" s="12" t="s">
        <v>1334</v>
      </c>
      <c r="B198" s="16" t="e">
        <f>VLOOKUP(A198,[1]Sheet1!$A:$B,2,FALSE)</f>
        <v>#N/A</v>
      </c>
      <c r="C198" s="15" t="s">
        <v>1337</v>
      </c>
      <c r="D198" s="16">
        <f t="shared" si="3"/>
        <v>0</v>
      </c>
      <c r="E198" s="16" t="e">
        <f>VLOOKUP(A198,[1]Sheet1!$A:$I,5,FALSE)</f>
        <v>#N/A</v>
      </c>
      <c r="F198" s="16" t="e">
        <f>VLOOKUP(A198,[1]Sheet1!$A:$F,6,FALSE)</f>
        <v>#N/A</v>
      </c>
      <c r="G198" s="16" t="e">
        <f>VLOOKUP(A198,[1]Sheet1!$A:$G,7,FALSE)</f>
        <v>#N/A</v>
      </c>
      <c r="H198" s="16" t="e">
        <f>VLOOKUP(A198,[1]Sheet1!$A:$J,8,FALSE)</f>
        <v>#N/A</v>
      </c>
      <c r="I198" s="16" t="e">
        <f>VLOOKUP(A198,[1]Sheet1!$A:$I,9,FALSE)</f>
        <v>#N/A</v>
      </c>
      <c r="J198" s="16" t="e">
        <f>VLOOKUP(A198,[1]Sheet1!$A:$J,10,FALSE)</f>
        <v>#N/A</v>
      </c>
      <c r="K198" s="15" t="s">
        <v>1335</v>
      </c>
      <c r="L198" s="15" t="s">
        <v>1336</v>
      </c>
      <c r="M198" s="15" t="s">
        <v>96</v>
      </c>
    </row>
    <row r="199" spans="1:13">
      <c r="A199" s="12" t="s">
        <v>1342</v>
      </c>
      <c r="B199" s="16" t="e">
        <f>VLOOKUP(A199,[1]Sheet1!$A:$B,2,FALSE)</f>
        <v>#N/A</v>
      </c>
      <c r="C199" s="15" t="s">
        <v>1345</v>
      </c>
      <c r="D199" s="16">
        <f t="shared" si="3"/>
        <v>0</v>
      </c>
      <c r="E199" s="16" t="e">
        <f>VLOOKUP(A199,[1]Sheet1!$A:$I,5,FALSE)</f>
        <v>#N/A</v>
      </c>
      <c r="F199" s="16" t="e">
        <f>VLOOKUP(A199,[1]Sheet1!$A:$F,6,FALSE)</f>
        <v>#N/A</v>
      </c>
      <c r="G199" s="16" t="e">
        <f>VLOOKUP(A199,[1]Sheet1!$A:$G,7,FALSE)</f>
        <v>#N/A</v>
      </c>
      <c r="H199" s="16" t="e">
        <f>VLOOKUP(A199,[1]Sheet1!$A:$J,8,FALSE)</f>
        <v>#N/A</v>
      </c>
      <c r="I199" s="16" t="e">
        <f>VLOOKUP(A199,[1]Sheet1!$A:$I,9,FALSE)</f>
        <v>#N/A</v>
      </c>
      <c r="J199" s="16" t="e">
        <f>VLOOKUP(A199,[1]Sheet1!$A:$J,10,FALSE)</f>
        <v>#N/A</v>
      </c>
      <c r="K199" s="15" t="s">
        <v>1343</v>
      </c>
      <c r="L199" s="15" t="s">
        <v>1344</v>
      </c>
      <c r="M199" s="15" t="s">
        <v>96</v>
      </c>
    </row>
    <row r="200" spans="1:13">
      <c r="A200" s="12" t="s">
        <v>1608</v>
      </c>
      <c r="B200" s="16" t="e">
        <f>VLOOKUP(A200,[1]Sheet1!$A:$B,2,FALSE)</f>
        <v>#N/A</v>
      </c>
      <c r="C200" s="15" t="s">
        <v>1611</v>
      </c>
      <c r="D200" s="16">
        <f t="shared" si="3"/>
        <v>0</v>
      </c>
      <c r="E200" s="16" t="e">
        <f>VLOOKUP(A200,[1]Sheet1!$A:$I,5,FALSE)</f>
        <v>#N/A</v>
      </c>
      <c r="F200" s="16" t="e">
        <f>VLOOKUP(A200,[1]Sheet1!$A:$F,6,FALSE)</f>
        <v>#N/A</v>
      </c>
      <c r="G200" s="16" t="e">
        <f>VLOOKUP(A200,[1]Sheet1!$A:$G,7,FALSE)</f>
        <v>#N/A</v>
      </c>
      <c r="H200" s="16" t="e">
        <f>VLOOKUP(A200,[1]Sheet1!$A:$J,8,FALSE)</f>
        <v>#N/A</v>
      </c>
      <c r="I200" s="16" t="e">
        <f>VLOOKUP(A200,[1]Sheet1!$A:$I,9,FALSE)</f>
        <v>#N/A</v>
      </c>
      <c r="J200" s="16" t="e">
        <f>VLOOKUP(A200,[1]Sheet1!$A:$J,10,FALSE)</f>
        <v>#N/A</v>
      </c>
      <c r="K200" s="15" t="s">
        <v>1609</v>
      </c>
      <c r="L200" s="15" t="s">
        <v>1610</v>
      </c>
      <c r="M200" s="15" t="s">
        <v>84</v>
      </c>
    </row>
    <row r="201" ht="27" hidden="1" spans="1:13">
      <c r="A201" s="11" t="s">
        <v>2103</v>
      </c>
      <c r="B201" s="14" t="str">
        <f>VLOOKUP(A201,[1]Sheet1!$A:$B,2,FALSE)</f>
        <v>地球
科学</v>
      </c>
      <c r="C201" s="15" t="s">
        <v>1535</v>
      </c>
      <c r="D201" s="16">
        <f t="shared" si="3"/>
        <v>0</v>
      </c>
      <c r="E201" s="16" t="str">
        <f>VLOOKUP(A201,[1]Sheet1!$A:$I,5,FALSE)</f>
        <v>-</v>
      </c>
      <c r="F201" s="16" t="str">
        <f>VLOOKUP(A201,[1]Sheet1!$A:$F,6,FALSE)</f>
        <v>-</v>
      </c>
      <c r="G201" s="14" t="str">
        <f>VLOOKUP(A201,[1]Sheet1!$A:$G,7,FALSE)</f>
        <v>丛润民</v>
      </c>
      <c r="H201" s="14" t="str">
        <f>VLOOKUP(A201,[1]Sheet1!$A:$J,8,FALSE)</f>
        <v>计算机
学院</v>
      </c>
      <c r="I201" s="14" t="str">
        <f>VLOOKUP(A201,[1]Sheet1!$A:$I,9,FALSE)</f>
        <v>丛润民</v>
      </c>
      <c r="J201" s="14" t="str">
        <f>VLOOKUP(A201,[1]Sheet1!$A:$J,10,FALSE)</f>
        <v>计算机
学院</v>
      </c>
      <c r="K201" s="15" t="s">
        <v>1533</v>
      </c>
      <c r="L201" s="15" t="s">
        <v>1534</v>
      </c>
      <c r="M201" s="15" t="s">
        <v>967</v>
      </c>
    </row>
    <row r="202" spans="1:13">
      <c r="A202" s="12" t="s">
        <v>1007</v>
      </c>
      <c r="B202" s="16" t="e">
        <f>VLOOKUP(A202,[1]Sheet1!$A:$B,2,FALSE)</f>
        <v>#N/A</v>
      </c>
      <c r="C202" s="15" t="s">
        <v>1010</v>
      </c>
      <c r="D202" s="16">
        <f t="shared" si="3"/>
        <v>0</v>
      </c>
      <c r="E202" s="16" t="e">
        <f>VLOOKUP(A202,[1]Sheet1!$A:$I,5,FALSE)</f>
        <v>#N/A</v>
      </c>
      <c r="F202" s="16" t="e">
        <f>VLOOKUP(A202,[1]Sheet1!$A:$F,6,FALSE)</f>
        <v>#N/A</v>
      </c>
      <c r="G202" s="16" t="e">
        <f>VLOOKUP(A202,[1]Sheet1!$A:$G,7,FALSE)</f>
        <v>#N/A</v>
      </c>
      <c r="H202" s="16" t="e">
        <f>VLOOKUP(A202,[1]Sheet1!$A:$J,8,FALSE)</f>
        <v>#N/A</v>
      </c>
      <c r="I202" s="16" t="e">
        <f>VLOOKUP(A202,[1]Sheet1!$A:$I,9,FALSE)</f>
        <v>#N/A</v>
      </c>
      <c r="J202" s="16" t="e">
        <f>VLOOKUP(A202,[1]Sheet1!$A:$J,10,FALSE)</f>
        <v>#N/A</v>
      </c>
      <c r="K202" s="15" t="s">
        <v>1008</v>
      </c>
      <c r="L202" s="15" t="s">
        <v>1009</v>
      </c>
      <c r="M202" s="15" t="s">
        <v>74</v>
      </c>
    </row>
    <row r="203" spans="1:13">
      <c r="A203" s="12" t="s">
        <v>1667</v>
      </c>
      <c r="B203" s="16" t="e">
        <f>VLOOKUP(A203,[1]Sheet1!$A:$B,2,FALSE)</f>
        <v>#N/A</v>
      </c>
      <c r="C203" s="15" t="s">
        <v>1656</v>
      </c>
      <c r="D203" s="16">
        <f t="shared" si="3"/>
        <v>0</v>
      </c>
      <c r="E203" s="16" t="e">
        <f>VLOOKUP(A203,[1]Sheet1!$A:$I,5,FALSE)</f>
        <v>#N/A</v>
      </c>
      <c r="F203" s="16" t="e">
        <f>VLOOKUP(A203,[1]Sheet1!$A:$F,6,FALSE)</f>
        <v>#N/A</v>
      </c>
      <c r="G203" s="16" t="e">
        <f>VLOOKUP(A203,[1]Sheet1!$A:$G,7,FALSE)</f>
        <v>#N/A</v>
      </c>
      <c r="H203" s="16" t="e">
        <f>VLOOKUP(A203,[1]Sheet1!$A:$J,8,FALSE)</f>
        <v>#N/A</v>
      </c>
      <c r="I203" s="16" t="e">
        <f>VLOOKUP(A203,[1]Sheet1!$A:$I,9,FALSE)</f>
        <v>#N/A</v>
      </c>
      <c r="J203" s="16" t="e">
        <f>VLOOKUP(A203,[1]Sheet1!$A:$J,10,FALSE)</f>
        <v>#N/A</v>
      </c>
      <c r="K203" s="15" t="s">
        <v>1668</v>
      </c>
      <c r="L203" s="15" t="s">
        <v>1669</v>
      </c>
      <c r="M203" s="15" t="s">
        <v>96</v>
      </c>
    </row>
    <row r="204" spans="1:13">
      <c r="A204" s="12" t="s">
        <v>934</v>
      </c>
      <c r="B204" s="16" t="e">
        <f>VLOOKUP(A204,[1]Sheet1!$A:$B,2,FALSE)</f>
        <v>#N/A</v>
      </c>
      <c r="C204" s="15" t="s">
        <v>937</v>
      </c>
      <c r="D204" s="16">
        <f t="shared" si="3"/>
        <v>0</v>
      </c>
      <c r="E204" s="16" t="e">
        <f>VLOOKUP(A204,[1]Sheet1!$A:$I,5,FALSE)</f>
        <v>#N/A</v>
      </c>
      <c r="F204" s="16" t="e">
        <f>VLOOKUP(A204,[1]Sheet1!$A:$F,6,FALSE)</f>
        <v>#N/A</v>
      </c>
      <c r="G204" s="16" t="e">
        <f>VLOOKUP(A204,[1]Sheet1!$A:$G,7,FALSE)</f>
        <v>#N/A</v>
      </c>
      <c r="H204" s="16" t="e">
        <f>VLOOKUP(A204,[1]Sheet1!$A:$J,8,FALSE)</f>
        <v>#N/A</v>
      </c>
      <c r="I204" s="16" t="e">
        <f>VLOOKUP(A204,[1]Sheet1!$A:$I,9,FALSE)</f>
        <v>#N/A</v>
      </c>
      <c r="J204" s="16" t="e">
        <f>VLOOKUP(A204,[1]Sheet1!$A:$J,10,FALSE)</f>
        <v>#N/A</v>
      </c>
      <c r="K204" s="15" t="s">
        <v>935</v>
      </c>
      <c r="L204" s="15" t="s">
        <v>936</v>
      </c>
      <c r="M204" s="15" t="s">
        <v>96</v>
      </c>
    </row>
    <row r="205" ht="27" hidden="1" spans="1:13">
      <c r="A205" s="11" t="s">
        <v>2104</v>
      </c>
      <c r="B205" s="14" t="str">
        <f>VLOOKUP(A205,[1]Sheet1!$A:$B,2,FALSE)</f>
        <v>工程学</v>
      </c>
      <c r="C205" s="15" t="s">
        <v>1102</v>
      </c>
      <c r="D205" s="16">
        <f t="shared" si="3"/>
        <v>0</v>
      </c>
      <c r="E205" s="16" t="str">
        <f>VLOOKUP(A205,[1]Sheet1!$A:$I,5,FALSE)</f>
        <v>-</v>
      </c>
      <c r="F205" s="16" t="str">
        <f>VLOOKUP(A205,[1]Sheet1!$A:$F,6,FALSE)</f>
        <v>-</v>
      </c>
      <c r="G205" s="16" t="str">
        <f>VLOOKUP(A205,[1]Sheet1!$A:$G,7,FALSE)</f>
        <v>-</v>
      </c>
      <c r="H205" s="16" t="str">
        <f>VLOOKUP(A205,[1]Sheet1!$A:$J,8,FALSE)</f>
        <v>-</v>
      </c>
      <c r="I205" s="14" t="str">
        <f>VLOOKUP(A205,[1]Sheet1!$A:$I,9,FALSE)</f>
        <v>李晓龙</v>
      </c>
      <c r="J205" s="14" t="str">
        <f>VLOOKUP(A205,[1]Sheet1!$A:$J,10,FALSE)</f>
        <v>计算机
学院</v>
      </c>
      <c r="K205" s="15" t="s">
        <v>1100</v>
      </c>
      <c r="L205" s="15" t="s">
        <v>1101</v>
      </c>
      <c r="M205" s="15" t="s">
        <v>96</v>
      </c>
    </row>
    <row r="206" ht="27" hidden="1" spans="1:13">
      <c r="A206" s="11" t="s">
        <v>2105</v>
      </c>
      <c r="B206" s="14" t="str">
        <f>VLOOKUP(A206,[1]Sheet1!$A:$B,2,FALSE)</f>
        <v>材料
科学</v>
      </c>
      <c r="C206" s="15" t="s">
        <v>1201</v>
      </c>
      <c r="D206" s="16">
        <f t="shared" si="3"/>
        <v>0</v>
      </c>
      <c r="E206" s="14" t="str">
        <f>VLOOKUP(A206,[1]Sheet1!$A:$I,5,FALSE)</f>
        <v>张福俊</v>
      </c>
      <c r="F206" s="14" t="str">
        <f>VLOOKUP(A206,[1]Sheet1!$A:$F,6,FALSE)</f>
        <v>物理工程
学院</v>
      </c>
      <c r="G206" s="14" t="str">
        <f>VLOOKUP(A206,[1]Sheet1!$A:$G,7,FALSE)</f>
        <v>胡拯豪</v>
      </c>
      <c r="H206" s="14" t="str">
        <f>VLOOKUP(A206,[1]Sheet1!$A:$J,8,FALSE)</f>
        <v>物理工程
学院</v>
      </c>
      <c r="I206" s="14" t="str">
        <f>VLOOKUP(A206,[1]Sheet1!$A:$I,9,FALSE)</f>
        <v>张福俊</v>
      </c>
      <c r="J206" s="14" t="str">
        <f>VLOOKUP(A206,[1]Sheet1!$A:$J,10,FALSE)</f>
        <v>物理工程
学院</v>
      </c>
      <c r="K206" s="15" t="s">
        <v>1199</v>
      </c>
      <c r="L206" s="15" t="s">
        <v>1200</v>
      </c>
      <c r="M206" s="15" t="s">
        <v>64</v>
      </c>
    </row>
    <row r="207" ht="27" hidden="1" spans="1:13">
      <c r="A207" s="11" t="s">
        <v>2106</v>
      </c>
      <c r="B207" s="14" t="str">
        <f>VLOOKUP(A207,[1]Sheet1!$A:$B,2,FALSE)</f>
        <v>材料
科学</v>
      </c>
      <c r="C207" s="15" t="s">
        <v>930</v>
      </c>
      <c r="D207" s="16">
        <f t="shared" si="3"/>
        <v>0</v>
      </c>
      <c r="E207" s="14" t="str">
        <f>VLOOKUP(A207,[1]Sheet1!$A:$I,5,FALSE)</f>
        <v>张福俊
安桥石</v>
      </c>
      <c r="F207" s="14" t="str">
        <f>VLOOKUP(A207,[1]Sheet1!$A:$F,6,FALSE)</f>
        <v>物理工程
学院</v>
      </c>
      <c r="G207" s="14" t="str">
        <f>VLOOKUP(A207,[1]Sheet1!$A:$G,7,FALSE)</f>
        <v>胡拯豪</v>
      </c>
      <c r="H207" s="14" t="str">
        <f>VLOOKUP(A207,[1]Sheet1!$A:$J,8,FALSE)</f>
        <v>物理工程
学院</v>
      </c>
      <c r="I207" s="14" t="str">
        <f>VLOOKUP(A207,[1]Sheet1!$A:$I,9,FALSE)</f>
        <v>张福俊
安桥石</v>
      </c>
      <c r="J207" s="14" t="str">
        <f>VLOOKUP(A207,[1]Sheet1!$A:$J,10,FALSE)</f>
        <v>物理工程
学院</v>
      </c>
      <c r="K207" s="15" t="s">
        <v>928</v>
      </c>
      <c r="L207" s="15" t="s">
        <v>929</v>
      </c>
      <c r="M207" s="15" t="s">
        <v>64</v>
      </c>
    </row>
    <row r="208" ht="27" hidden="1" spans="1:13">
      <c r="A208" s="11" t="s">
        <v>2107</v>
      </c>
      <c r="B208" s="14" t="str">
        <f>VLOOKUP(A208,[1]Sheet1!$A:$B,2,FALSE)</f>
        <v>工程学</v>
      </c>
      <c r="C208" s="15" t="s">
        <v>325</v>
      </c>
      <c r="D208" s="16">
        <f t="shared" si="3"/>
        <v>0</v>
      </c>
      <c r="E208" s="16" t="str">
        <f>VLOOKUP(A208,[1]Sheet1!$A:$I,5,FALSE)</f>
        <v>-</v>
      </c>
      <c r="F208" s="16" t="str">
        <f>VLOOKUP(A208,[1]Sheet1!$A:$F,6,FALSE)</f>
        <v>-</v>
      </c>
      <c r="G208" s="16" t="str">
        <f>VLOOKUP(A208,[1]Sheet1!$A:$G,7,FALSE)</f>
        <v>-</v>
      </c>
      <c r="H208" s="16" t="str">
        <f>VLOOKUP(A208,[1]Sheet1!$A:$J,8,FALSE)</f>
        <v>-</v>
      </c>
      <c r="I208" s="14" t="str">
        <f>VLOOKUP(A208,[1]Sheet1!$A:$I,9,FALSE)</f>
        <v>陈坤龙</v>
      </c>
      <c r="J208" s="14" t="str">
        <f>VLOOKUP(A208,[1]Sheet1!$A:$J,10,FALSE)</f>
        <v>电气学院</v>
      </c>
      <c r="K208" s="15" t="s">
        <v>323</v>
      </c>
      <c r="L208" s="15" t="s">
        <v>324</v>
      </c>
      <c r="M208" s="15" t="s">
        <v>96</v>
      </c>
    </row>
    <row r="209" ht="27" hidden="1" spans="1:13">
      <c r="A209" s="11" t="s">
        <v>2108</v>
      </c>
      <c r="B209" s="14" t="str">
        <f>VLOOKUP(A209,[1]Sheet1!$A:$B,2,FALSE)</f>
        <v>工程学</v>
      </c>
      <c r="C209" s="15" t="s">
        <v>469</v>
      </c>
      <c r="D209" s="16">
        <f t="shared" si="3"/>
        <v>0</v>
      </c>
      <c r="E209" s="16" t="str">
        <f>VLOOKUP(A209,[1]Sheet1!$A:$I,5,FALSE)</f>
        <v>-</v>
      </c>
      <c r="F209" s="16" t="str">
        <f>VLOOKUP(A209,[1]Sheet1!$A:$F,6,FALSE)</f>
        <v>-</v>
      </c>
      <c r="G209" s="16" t="str">
        <f>VLOOKUP(A209,[1]Sheet1!$A:$G,7,FALSE)</f>
        <v>-</v>
      </c>
      <c r="H209" s="16" t="str">
        <f>VLOOKUP(A209,[1]Sheet1!$A:$J,8,FALSE)</f>
        <v>-</v>
      </c>
      <c r="I209" s="14" t="str">
        <f>VLOOKUP(A209,[1]Sheet1!$A:$I,9,FALSE)</f>
        <v>叶恒</v>
      </c>
      <c r="J209" s="14" t="str">
        <f>VLOOKUP(A209,[1]Sheet1!$A:$J,10,FALSE)</f>
        <v>计算机
学院</v>
      </c>
      <c r="K209" s="15" t="s">
        <v>467</v>
      </c>
      <c r="L209" s="15" t="s">
        <v>468</v>
      </c>
      <c r="M209" s="15" t="s">
        <v>96</v>
      </c>
    </row>
    <row r="210" spans="1:13">
      <c r="A210" s="12" t="s">
        <v>1961</v>
      </c>
      <c r="B210" s="16" t="e">
        <f>VLOOKUP(A210,[1]Sheet1!$A:$B,2,FALSE)</f>
        <v>#N/A</v>
      </c>
      <c r="C210" s="15" t="s">
        <v>1947</v>
      </c>
      <c r="D210" s="16">
        <f t="shared" si="3"/>
        <v>0</v>
      </c>
      <c r="E210" s="16" t="e">
        <f>VLOOKUP(A210,[1]Sheet1!$A:$I,5,FALSE)</f>
        <v>#N/A</v>
      </c>
      <c r="F210" s="16" t="e">
        <f>VLOOKUP(A210,[1]Sheet1!$A:$F,6,FALSE)</f>
        <v>#N/A</v>
      </c>
      <c r="G210" s="16" t="e">
        <f>VLOOKUP(A210,[1]Sheet1!$A:$G,7,FALSE)</f>
        <v>#N/A</v>
      </c>
      <c r="H210" s="16" t="e">
        <f>VLOOKUP(A210,[1]Sheet1!$A:$J,8,FALSE)</f>
        <v>#N/A</v>
      </c>
      <c r="I210" s="16" t="e">
        <f>VLOOKUP(A210,[1]Sheet1!$A:$I,9,FALSE)</f>
        <v>#N/A</v>
      </c>
      <c r="J210" s="16" t="e">
        <f>VLOOKUP(A210,[1]Sheet1!$A:$J,10,FALSE)</f>
        <v>#N/A</v>
      </c>
      <c r="K210" s="15" t="s">
        <v>1962</v>
      </c>
      <c r="L210" s="15" t="s">
        <v>1963</v>
      </c>
      <c r="M210" s="15" t="s">
        <v>31</v>
      </c>
    </row>
    <row r="211" ht="27" hidden="1" spans="1:13">
      <c r="A211" s="11" t="s">
        <v>2109</v>
      </c>
      <c r="B211" s="14" t="str">
        <f>VLOOKUP(A211,[1]Sheet1!$A:$B,2,FALSE)</f>
        <v>材料
科学</v>
      </c>
      <c r="C211" s="15" t="s">
        <v>1224</v>
      </c>
      <c r="D211" s="16">
        <f t="shared" si="3"/>
        <v>0</v>
      </c>
      <c r="E211" s="14" t="str">
        <f>VLOOKUP(A211,[1]Sheet1!$A:$I,5,FALSE)</f>
        <v>张福俊</v>
      </c>
      <c r="F211" s="14" t="str">
        <f>VLOOKUP(A211,[1]Sheet1!$A:$F,6,FALSE)</f>
        <v>物理工程
学院</v>
      </c>
      <c r="G211" s="14" t="str">
        <f>VLOOKUP(A211,[1]Sheet1!$A:$G,7,FALSE)</f>
        <v>徐文婧</v>
      </c>
      <c r="H211" s="14" t="str">
        <f>VLOOKUP(A211,[1]Sheet1!$A:$J,8,FALSE)</f>
        <v>物理工程
学院</v>
      </c>
      <c r="I211" s="14" t="str">
        <f>VLOOKUP(A211,[1]Sheet1!$A:$I,9,FALSE)</f>
        <v>张福俊</v>
      </c>
      <c r="J211" s="14" t="str">
        <f>VLOOKUP(A211,[1]Sheet1!$A:$J,10,FALSE)</f>
        <v>物理工程
学院</v>
      </c>
      <c r="K211" s="15" t="s">
        <v>1222</v>
      </c>
      <c r="L211" s="15" t="s">
        <v>1223</v>
      </c>
      <c r="M211" s="15" t="s">
        <v>64</v>
      </c>
    </row>
    <row r="212" ht="27" hidden="1" spans="1:13">
      <c r="A212" s="11" t="s">
        <v>2110</v>
      </c>
      <c r="B212" s="14" t="str">
        <f>VLOOKUP(A212,[1]Sheet1!$A:$B,2,FALSE)</f>
        <v>化学</v>
      </c>
      <c r="C212" s="15" t="s">
        <v>223</v>
      </c>
      <c r="D212" s="16">
        <f t="shared" si="3"/>
        <v>0</v>
      </c>
      <c r="E212" s="16" t="str">
        <f>VLOOKUP(A212,[1]Sheet1!$A:$I,5,FALSE)</f>
        <v>-</v>
      </c>
      <c r="F212" s="16" t="str">
        <f>VLOOKUP(A212,[1]Sheet1!$A:$F,6,FALSE)</f>
        <v>-</v>
      </c>
      <c r="G212" s="14" t="str">
        <f>VLOOKUP(A212,[1]Sheet1!$A:$G,7,FALSE)</f>
        <v>彭洪尚</v>
      </c>
      <c r="H212" s="14" t="str">
        <f>VLOOKUP(A212,[1]Sheet1!$A:$J,8,FALSE)</f>
        <v>物理工程
学院</v>
      </c>
      <c r="I212" s="14" t="str">
        <f>VLOOKUP(A212,[1]Sheet1!$A:$I,9,FALSE)</f>
        <v>彭洪尚</v>
      </c>
      <c r="J212" s="14" t="str">
        <f>VLOOKUP(A212,[1]Sheet1!$A:$J,10,FALSE)</f>
        <v>物理工程
学院</v>
      </c>
      <c r="K212" s="15" t="s">
        <v>221</v>
      </c>
      <c r="L212" s="15" t="s">
        <v>222</v>
      </c>
      <c r="M212" s="15" t="s">
        <v>31</v>
      </c>
    </row>
    <row r="213" ht="27" hidden="1" spans="1:13">
      <c r="A213" s="11" t="s">
        <v>2111</v>
      </c>
      <c r="B213" s="14" t="str">
        <f>VLOOKUP(A213,[1]Sheet1!$A:$B,2,FALSE)</f>
        <v>物理学</v>
      </c>
      <c r="C213" s="15" t="s">
        <v>1281</v>
      </c>
      <c r="D213" s="16">
        <f t="shared" si="3"/>
        <v>0</v>
      </c>
      <c r="E213" s="16" t="str">
        <f>VLOOKUP(A213,[1]Sheet1!$A:$I,5,FALSE)</f>
        <v>-</v>
      </c>
      <c r="F213" s="16" t="str">
        <f>VLOOKUP(A213,[1]Sheet1!$A:$F,6,FALSE)</f>
        <v>-</v>
      </c>
      <c r="G213" s="16" t="str">
        <f>VLOOKUP(A213,[1]Sheet1!$A:$G,7,FALSE)</f>
        <v>-</v>
      </c>
      <c r="H213" s="14" t="str">
        <f>VLOOKUP(A213,[1]Sheet1!$A:$J,8,FALSE)</f>
        <v>数统学院</v>
      </c>
      <c r="I213" s="14" t="str">
        <f>VLOOKUP(A213,[1]Sheet1!$A:$I,9,FALSE)</f>
        <v>吕兴</v>
      </c>
      <c r="J213" s="14" t="str">
        <f>VLOOKUP(A213,[1]Sheet1!$A:$J,10,FALSE)</f>
        <v>数统学院</v>
      </c>
      <c r="K213" s="15" t="s">
        <v>1287</v>
      </c>
      <c r="L213" s="15" t="s">
        <v>1288</v>
      </c>
      <c r="M213" s="15" t="s">
        <v>84</v>
      </c>
    </row>
    <row r="214" hidden="1" spans="1:13">
      <c r="A214" s="11" t="s">
        <v>2112</v>
      </c>
      <c r="B214" s="14" t="str">
        <f>VLOOKUP(A214,[1]Sheet1!$A:$B,2,FALSE)</f>
        <v>数学</v>
      </c>
      <c r="C214" s="15" t="s">
        <v>1375</v>
      </c>
      <c r="D214" s="16">
        <f t="shared" si="3"/>
        <v>0</v>
      </c>
      <c r="E214" s="14" t="str">
        <f>VLOOKUP(A214,[1]Sheet1!$A:$I,5,FALSE)</f>
        <v>朱晓敏</v>
      </c>
      <c r="F214" s="14" t="str">
        <f>VLOOKUP(A214,[1]Sheet1!$A:$F,6,FALSE)</f>
        <v>机电学院</v>
      </c>
      <c r="G214" s="14" t="str">
        <f>VLOOKUP(A214,[1]Sheet1!$A:$G,7,FALSE)</f>
        <v>张润彤</v>
      </c>
      <c r="H214" s="14" t="str">
        <f>VLOOKUP(A214,[1]Sheet1!$A:$J,8,FALSE)</f>
        <v>经管学院</v>
      </c>
      <c r="I214" s="14" t="str">
        <f>VLOOKUP(A214,[1]Sheet1!$A:$I,9,FALSE)</f>
        <v>朱晓敏</v>
      </c>
      <c r="J214" s="14" t="str">
        <f>VLOOKUP(A214,[1]Sheet1!$A:$J,10,FALSE)</f>
        <v>机电学院</v>
      </c>
      <c r="K214" s="15" t="s">
        <v>1382</v>
      </c>
      <c r="L214" s="15" t="s">
        <v>1383</v>
      </c>
      <c r="M214" s="15" t="s">
        <v>363</v>
      </c>
    </row>
    <row r="215" ht="40.5" hidden="1" spans="1:13">
      <c r="A215" s="11" t="s">
        <v>2113</v>
      </c>
      <c r="B215" s="14" t="str">
        <f>VLOOKUP(A215,[1]Sheet1!$A:$B,2,FALSE)</f>
        <v>计算机科
学</v>
      </c>
      <c r="C215" s="15" t="s">
        <v>181</v>
      </c>
      <c r="D215" s="16">
        <f t="shared" si="3"/>
        <v>0</v>
      </c>
      <c r="E215" s="14" t="str">
        <f>VLOOKUP(A215,[1]Sheet1!$A:$I,5,FALSE)</f>
        <v>权伟</v>
      </c>
      <c r="F215" s="14" t="str">
        <f>VLOOKUP(A215,[1]Sheet1!$A:$F,6,FALSE)</f>
        <v>电信学院</v>
      </c>
      <c r="G215" s="16" t="str">
        <f>VLOOKUP(A215,[1]Sheet1!$A:$G,7,FALSE)</f>
        <v>-</v>
      </c>
      <c r="H215" s="16" t="str">
        <f>VLOOKUP(A215,[1]Sheet1!$A:$J,8,FALSE)</f>
        <v>-</v>
      </c>
      <c r="I215" s="14" t="str">
        <f>VLOOKUP(A215,[1]Sheet1!$A:$I,9,FALSE)</f>
        <v>权伟</v>
      </c>
      <c r="J215" s="14" t="str">
        <f>VLOOKUP(A215,[1]Sheet1!$A:$J,10,FALSE)</f>
        <v>电信学院</v>
      </c>
      <c r="K215" s="15" t="s">
        <v>179</v>
      </c>
      <c r="L215" s="15" t="s">
        <v>180</v>
      </c>
      <c r="M215" s="15" t="s">
        <v>74</v>
      </c>
    </row>
    <row r="216" spans="1:13">
      <c r="A216" s="12" t="s">
        <v>1953</v>
      </c>
      <c r="B216" s="16" t="e">
        <f>VLOOKUP(A216,[1]Sheet1!$A:$B,2,FALSE)</f>
        <v>#N/A</v>
      </c>
      <c r="C216" s="15" t="s">
        <v>1947</v>
      </c>
      <c r="D216" s="16">
        <f t="shared" si="3"/>
        <v>0</v>
      </c>
      <c r="E216" s="16" t="e">
        <f>VLOOKUP(A216,[1]Sheet1!$A:$I,5,FALSE)</f>
        <v>#N/A</v>
      </c>
      <c r="F216" s="16" t="e">
        <f>VLOOKUP(A216,[1]Sheet1!$A:$F,6,FALSE)</f>
        <v>#N/A</v>
      </c>
      <c r="G216" s="16" t="e">
        <f>VLOOKUP(A216,[1]Sheet1!$A:$G,7,FALSE)</f>
        <v>#N/A</v>
      </c>
      <c r="H216" s="16" t="e">
        <f>VLOOKUP(A216,[1]Sheet1!$A:$J,8,FALSE)</f>
        <v>#N/A</v>
      </c>
      <c r="I216" s="16" t="e">
        <f>VLOOKUP(A216,[1]Sheet1!$A:$I,9,FALSE)</f>
        <v>#N/A</v>
      </c>
      <c r="J216" s="16" t="e">
        <f>VLOOKUP(A216,[1]Sheet1!$A:$J,10,FALSE)</f>
        <v>#N/A</v>
      </c>
      <c r="K216" s="15" t="s">
        <v>1954</v>
      </c>
      <c r="L216" s="15" t="s">
        <v>1955</v>
      </c>
      <c r="M216" s="15" t="s">
        <v>967</v>
      </c>
    </row>
    <row r="217" spans="1:13">
      <c r="A217" s="12" t="s">
        <v>367</v>
      </c>
      <c r="B217" s="16" t="e">
        <f>VLOOKUP(A217,[1]Sheet1!$A:$B,2,FALSE)</f>
        <v>#N/A</v>
      </c>
      <c r="C217" s="15" t="s">
        <v>371</v>
      </c>
      <c r="D217" s="16">
        <f t="shared" si="3"/>
        <v>0</v>
      </c>
      <c r="E217" s="16" t="e">
        <f>VLOOKUP(A217,[1]Sheet1!$A:$I,5,FALSE)</f>
        <v>#N/A</v>
      </c>
      <c r="F217" s="16" t="e">
        <f>VLOOKUP(A217,[1]Sheet1!$A:$F,6,FALSE)</f>
        <v>#N/A</v>
      </c>
      <c r="G217" s="16" t="e">
        <f>VLOOKUP(A217,[1]Sheet1!$A:$G,7,FALSE)</f>
        <v>#N/A</v>
      </c>
      <c r="H217" s="16" t="e">
        <f>VLOOKUP(A217,[1]Sheet1!$A:$J,8,FALSE)</f>
        <v>#N/A</v>
      </c>
      <c r="I217" s="16" t="e">
        <f>VLOOKUP(A217,[1]Sheet1!$A:$I,9,FALSE)</f>
        <v>#N/A</v>
      </c>
      <c r="J217" s="16" t="e">
        <f>VLOOKUP(A217,[1]Sheet1!$A:$J,10,FALSE)</f>
        <v>#N/A</v>
      </c>
      <c r="K217" s="15" t="s">
        <v>368</v>
      </c>
      <c r="L217" s="15" t="s">
        <v>369</v>
      </c>
      <c r="M217" s="15" t="s">
        <v>370</v>
      </c>
    </row>
    <row r="218" hidden="1" spans="1:13">
      <c r="A218" s="11" t="s">
        <v>2114</v>
      </c>
      <c r="B218" s="14" t="str">
        <f>VLOOKUP(A218,[1]Sheet1!$A:$B,2,FALSE)</f>
        <v>数学</v>
      </c>
      <c r="C218" s="15" t="s">
        <v>1071</v>
      </c>
      <c r="D218" s="16">
        <f t="shared" si="3"/>
        <v>0</v>
      </c>
      <c r="E218" s="14" t="str">
        <f>VLOOKUP(A218,[1]Sheet1!$A:$I,5,FALSE)</f>
        <v>曹鸿钧</v>
      </c>
      <c r="F218" s="14" t="str">
        <f>VLOOKUP(A218,[1]Sheet1!$A:$F,6,FALSE)</f>
        <v>数统学院</v>
      </c>
      <c r="G218" s="14" t="str">
        <f>VLOOKUP(A218,[1]Sheet1!$A:$G,7,FALSE)</f>
        <v>胡东坡</v>
      </c>
      <c r="H218" s="14" t="str">
        <f>VLOOKUP(A218,[1]Sheet1!$A:$J,8,FALSE)</f>
        <v>数统学院</v>
      </c>
      <c r="I218" s="14" t="str">
        <f>VLOOKUP(A218,[1]Sheet1!$A:$I,9,FALSE)</f>
        <v>曹鸿钧</v>
      </c>
      <c r="J218" s="14" t="str">
        <f>VLOOKUP(A218,[1]Sheet1!$A:$J,10,FALSE)</f>
        <v>数统学院</v>
      </c>
      <c r="K218" s="15" t="s">
        <v>1069</v>
      </c>
      <c r="L218" s="15" t="s">
        <v>1070</v>
      </c>
      <c r="M218" s="15" t="s">
        <v>363</v>
      </c>
    </row>
    <row r="219" spans="1:13">
      <c r="A219" s="12" t="s">
        <v>1389</v>
      </c>
      <c r="B219" s="16" t="e">
        <f>VLOOKUP(A219,[1]Sheet1!$A:$B,2,FALSE)</f>
        <v>#N/A</v>
      </c>
      <c r="C219" s="15" t="s">
        <v>1375</v>
      </c>
      <c r="D219" s="16">
        <f t="shared" si="3"/>
        <v>0</v>
      </c>
      <c r="E219" s="16" t="e">
        <f>VLOOKUP(A219,[1]Sheet1!$A:$I,5,FALSE)</f>
        <v>#N/A</v>
      </c>
      <c r="F219" s="16" t="e">
        <f>VLOOKUP(A219,[1]Sheet1!$A:$F,6,FALSE)</f>
        <v>#N/A</v>
      </c>
      <c r="G219" s="16" t="e">
        <f>VLOOKUP(A219,[1]Sheet1!$A:$G,7,FALSE)</f>
        <v>#N/A</v>
      </c>
      <c r="H219" s="16" t="e">
        <f>VLOOKUP(A219,[1]Sheet1!$A:$J,8,FALSE)</f>
        <v>#N/A</v>
      </c>
      <c r="I219" s="16" t="e">
        <f>VLOOKUP(A219,[1]Sheet1!$A:$I,9,FALSE)</f>
        <v>#N/A</v>
      </c>
      <c r="J219" s="16" t="e">
        <f>VLOOKUP(A219,[1]Sheet1!$A:$J,10,FALSE)</f>
        <v>#N/A</v>
      </c>
      <c r="K219" s="15" t="s">
        <v>1390</v>
      </c>
      <c r="L219" s="15" t="s">
        <v>1391</v>
      </c>
      <c r="M219" s="15" t="s">
        <v>96</v>
      </c>
    </row>
    <row r="220" ht="27" hidden="1" spans="1:13">
      <c r="A220" s="11" t="s">
        <v>2115</v>
      </c>
      <c r="B220" s="14" t="str">
        <f>VLOOKUP(A220,[1]Sheet1!$A:$B,2,FALSE)</f>
        <v>材料
科学</v>
      </c>
      <c r="C220" s="15" t="s">
        <v>1157</v>
      </c>
      <c r="D220" s="16">
        <f t="shared" si="3"/>
        <v>0</v>
      </c>
      <c r="E220" s="16" t="str">
        <f>VLOOKUP(A220,[1]Sheet1!$A:$I,5,FALSE)</f>
        <v>-</v>
      </c>
      <c r="F220" s="16" t="str">
        <f>VLOOKUP(A220,[1]Sheet1!$A:$F,6,FALSE)</f>
        <v>-</v>
      </c>
      <c r="G220" s="16" t="str">
        <f>VLOOKUP(A220,[1]Sheet1!$A:$G,7,FALSE)</f>
        <v>-</v>
      </c>
      <c r="H220" s="16" t="str">
        <f>VLOOKUP(A220,[1]Sheet1!$A:$J,8,FALSE)</f>
        <v>-</v>
      </c>
      <c r="I220" s="14" t="str">
        <f>VLOOKUP(A220,[1]Sheet1!$A:$I,9,FALSE)</f>
        <v>王熙</v>
      </c>
      <c r="J220" s="14" t="str">
        <f>VLOOKUP(A220,[1]Sheet1!$A:$J,10,FALSE)</f>
        <v>物理工程
学院</v>
      </c>
      <c r="K220" s="15" t="s">
        <v>1164</v>
      </c>
      <c r="L220" s="15" t="s">
        <v>1165</v>
      </c>
      <c r="M220" s="15" t="s">
        <v>64</v>
      </c>
    </row>
    <row r="221" ht="27" hidden="1" spans="1:13">
      <c r="A221" s="11" t="s">
        <v>2116</v>
      </c>
      <c r="B221" s="14" t="str">
        <f>VLOOKUP(A221,[1]Sheet1!$A:$B,2,FALSE)</f>
        <v>工程学</v>
      </c>
      <c r="C221" s="15" t="s">
        <v>283</v>
      </c>
      <c r="D221" s="16">
        <f t="shared" si="3"/>
        <v>0</v>
      </c>
      <c r="E221" s="14" t="str">
        <f>VLOOKUP(A221,[1]Sheet1!$A:$I,5,FALSE)</f>
        <v>吕兴</v>
      </c>
      <c r="F221" s="14" t="str">
        <f>VLOOKUP(A221,[1]Sheet1!$A:$F,6,FALSE)</f>
        <v>数统学院</v>
      </c>
      <c r="G221" s="14" t="str">
        <f>VLOOKUP(A221,[1]Sheet1!$A:$G,7,FALSE)</f>
        <v>吕兴</v>
      </c>
      <c r="H221" s="14" t="str">
        <f>VLOOKUP(A221,[1]Sheet1!$A:$J,8,FALSE)</f>
        <v>数统学院</v>
      </c>
      <c r="I221" s="14" t="str">
        <f>VLOOKUP(A221,[1]Sheet1!$A:$I,9,FALSE)</f>
        <v>吕兴</v>
      </c>
      <c r="J221" s="14" t="str">
        <f>VLOOKUP(A221,[1]Sheet1!$A:$J,10,FALSE)</f>
        <v>数统学院</v>
      </c>
      <c r="K221" s="15" t="s">
        <v>281</v>
      </c>
      <c r="L221" s="15" t="s">
        <v>282</v>
      </c>
      <c r="M221" s="15" t="s">
        <v>96</v>
      </c>
    </row>
    <row r="222" ht="27" hidden="1" spans="1:13">
      <c r="A222" s="11" t="s">
        <v>2117</v>
      </c>
      <c r="B222" s="14" t="str">
        <f>VLOOKUP(A222,[1]Sheet1!$A:$B,2,FALSE)</f>
        <v>材料
科学</v>
      </c>
      <c r="C222" s="15" t="s">
        <v>155</v>
      </c>
      <c r="D222" s="16">
        <f t="shared" si="3"/>
        <v>0</v>
      </c>
      <c r="E222" s="14" t="str">
        <f>VLOOKUP(A222,[1]Sheet1!$A:$I,5,FALSE)</f>
        <v>余宇
丁克检</v>
      </c>
      <c r="F222" s="14" t="str">
        <f>VLOOKUP(A222,[1]Sheet1!$A:$F,6,FALSE)</f>
        <v>物理工程
学院</v>
      </c>
      <c r="G222" s="14" t="str">
        <f>VLOOKUP(A222,[1]Sheet1!$A:$G,7,FALSE)</f>
        <v>余宇</v>
      </c>
      <c r="H222" s="14" t="str">
        <f>VLOOKUP(A222,[1]Sheet1!$A:$J,8,FALSE)</f>
        <v>物理工程
学院</v>
      </c>
      <c r="I222" s="14" t="str">
        <f>VLOOKUP(A222,[1]Sheet1!$A:$I,9,FALSE)</f>
        <v>余宇
丁克检</v>
      </c>
      <c r="J222" s="14" t="str">
        <f>VLOOKUP(A222,[1]Sheet1!$A:$J,10,FALSE)</f>
        <v>物理工程
学院</v>
      </c>
      <c r="K222" s="15" t="s">
        <v>153</v>
      </c>
      <c r="L222" s="15" t="s">
        <v>154</v>
      </c>
      <c r="M222" s="15" t="s">
        <v>64</v>
      </c>
    </row>
    <row r="223" spans="1:13">
      <c r="A223" s="12" t="s">
        <v>427</v>
      </c>
      <c r="B223" s="16" t="e">
        <f>VLOOKUP(A223,[1]Sheet1!$A:$B,2,FALSE)</f>
        <v>#N/A</v>
      </c>
      <c r="C223" s="15" t="s">
        <v>430</v>
      </c>
      <c r="D223" s="16">
        <f t="shared" si="3"/>
        <v>0</v>
      </c>
      <c r="E223" s="16" t="e">
        <f>VLOOKUP(A223,[1]Sheet1!$A:$I,5,FALSE)</f>
        <v>#N/A</v>
      </c>
      <c r="F223" s="16" t="e">
        <f>VLOOKUP(A223,[1]Sheet1!$A:$F,6,FALSE)</f>
        <v>#N/A</v>
      </c>
      <c r="G223" s="16" t="e">
        <f>VLOOKUP(A223,[1]Sheet1!$A:$G,7,FALSE)</f>
        <v>#N/A</v>
      </c>
      <c r="H223" s="16" t="e">
        <f>VLOOKUP(A223,[1]Sheet1!$A:$J,8,FALSE)</f>
        <v>#N/A</v>
      </c>
      <c r="I223" s="16" t="e">
        <f>VLOOKUP(A223,[1]Sheet1!$A:$I,9,FALSE)</f>
        <v>#N/A</v>
      </c>
      <c r="J223" s="16" t="e">
        <f>VLOOKUP(A223,[1]Sheet1!$A:$J,10,FALSE)</f>
        <v>#N/A</v>
      </c>
      <c r="K223" s="15" t="s">
        <v>428</v>
      </c>
      <c r="L223" s="15" t="s">
        <v>429</v>
      </c>
      <c r="M223" s="15" t="s">
        <v>239</v>
      </c>
    </row>
    <row r="224" ht="27" hidden="1" spans="1:13">
      <c r="A224" s="11" t="s">
        <v>2118</v>
      </c>
      <c r="B224" s="14" t="str">
        <f>VLOOKUP(A224,[1]Sheet1!$A:$B,2,FALSE)</f>
        <v>材料
科学</v>
      </c>
      <c r="C224" s="15" t="s">
        <v>1157</v>
      </c>
      <c r="D224" s="16">
        <f t="shared" si="3"/>
        <v>0</v>
      </c>
      <c r="E224" s="14" t="str">
        <f>VLOOKUP(A224,[1]Sheet1!$A:$I,5,FALSE)</f>
        <v>唐爱伟</v>
      </c>
      <c r="F224" s="14" t="str">
        <f>VLOOKUP(A224,[1]Sheet1!$A:$F,6,FALSE)</f>
        <v>物理工程
学院</v>
      </c>
      <c r="G224" s="14" t="str">
        <f>VLOOKUP(A224,[1]Sheet1!$A:$G,7,FALSE)</f>
        <v>刘振洋</v>
      </c>
      <c r="H224" s="14" t="str">
        <f>VLOOKUP(A224,[1]Sheet1!$A:$J,8,FALSE)</f>
        <v>物理工程
学院</v>
      </c>
      <c r="I224" s="14" t="str">
        <f>VLOOKUP(A224,[1]Sheet1!$A:$I,9,FALSE)</f>
        <v>唐爱伟</v>
      </c>
      <c r="J224" s="14" t="str">
        <f>VLOOKUP(A224,[1]Sheet1!$A:$J,10,FALSE)</f>
        <v>物理工程
学院</v>
      </c>
      <c r="K224" s="15" t="s">
        <v>1155</v>
      </c>
      <c r="L224" s="15" t="s">
        <v>1156</v>
      </c>
      <c r="M224" s="15" t="s">
        <v>64</v>
      </c>
    </row>
    <row r="225" spans="1:13">
      <c r="A225" s="12" t="s">
        <v>1877</v>
      </c>
      <c r="B225" s="16" t="e">
        <f>VLOOKUP(A225,[1]Sheet1!$A:$B,2,FALSE)</f>
        <v>#N/A</v>
      </c>
      <c r="C225" s="15" t="s">
        <v>1836</v>
      </c>
      <c r="D225" s="16">
        <f t="shared" si="3"/>
        <v>0</v>
      </c>
      <c r="E225" s="16" t="e">
        <f>VLOOKUP(A225,[1]Sheet1!$A:$I,5,FALSE)</f>
        <v>#N/A</v>
      </c>
      <c r="F225" s="16" t="e">
        <f>VLOOKUP(A225,[1]Sheet1!$A:$F,6,FALSE)</f>
        <v>#N/A</v>
      </c>
      <c r="G225" s="16" t="e">
        <f>VLOOKUP(A225,[1]Sheet1!$A:$G,7,FALSE)</f>
        <v>#N/A</v>
      </c>
      <c r="H225" s="16" t="e">
        <f>VLOOKUP(A225,[1]Sheet1!$A:$J,8,FALSE)</f>
        <v>#N/A</v>
      </c>
      <c r="I225" s="16" t="e">
        <f>VLOOKUP(A225,[1]Sheet1!$A:$I,9,FALSE)</f>
        <v>#N/A</v>
      </c>
      <c r="J225" s="16" t="e">
        <f>VLOOKUP(A225,[1]Sheet1!$A:$J,10,FALSE)</f>
        <v>#N/A</v>
      </c>
      <c r="K225" s="15" t="s">
        <v>1878</v>
      </c>
      <c r="L225" s="15" t="s">
        <v>1879</v>
      </c>
      <c r="M225" s="15" t="s">
        <v>592</v>
      </c>
    </row>
    <row r="226" spans="1:13">
      <c r="A226" s="12" t="s">
        <v>1765</v>
      </c>
      <c r="B226" s="16" t="e">
        <f>VLOOKUP(A226,[1]Sheet1!$A:$B,2,FALSE)</f>
        <v>#N/A</v>
      </c>
      <c r="C226" s="15" t="s">
        <v>1768</v>
      </c>
      <c r="D226" s="16">
        <f t="shared" si="3"/>
        <v>0</v>
      </c>
      <c r="E226" s="16" t="e">
        <f>VLOOKUP(A226,[1]Sheet1!$A:$I,5,FALSE)</f>
        <v>#N/A</v>
      </c>
      <c r="F226" s="16" t="e">
        <f>VLOOKUP(A226,[1]Sheet1!$A:$F,6,FALSE)</f>
        <v>#N/A</v>
      </c>
      <c r="G226" s="16" t="e">
        <f>VLOOKUP(A226,[1]Sheet1!$A:$G,7,FALSE)</f>
        <v>#N/A</v>
      </c>
      <c r="H226" s="16" t="e">
        <f>VLOOKUP(A226,[1]Sheet1!$A:$J,8,FALSE)</f>
        <v>#N/A</v>
      </c>
      <c r="I226" s="16" t="e">
        <f>VLOOKUP(A226,[1]Sheet1!$A:$I,9,FALSE)</f>
        <v>#N/A</v>
      </c>
      <c r="J226" s="16" t="e">
        <f>VLOOKUP(A226,[1]Sheet1!$A:$J,10,FALSE)</f>
        <v>#N/A</v>
      </c>
      <c r="K226" s="15" t="s">
        <v>1766</v>
      </c>
      <c r="L226" s="15" t="s">
        <v>1767</v>
      </c>
      <c r="M226" s="15" t="s">
        <v>96</v>
      </c>
    </row>
    <row r="227" ht="40.5" hidden="1" spans="1:13">
      <c r="A227" s="11" t="s">
        <v>2119</v>
      </c>
      <c r="B227" s="14" t="str">
        <f>VLOOKUP(A227,[1]Sheet1!$A:$B,2,FALSE)</f>
        <v>环境/生态
学</v>
      </c>
      <c r="C227" s="15" t="s">
        <v>430</v>
      </c>
      <c r="D227" s="16">
        <f t="shared" si="3"/>
        <v>0</v>
      </c>
      <c r="E227" s="14" t="str">
        <f>VLOOKUP(A227,[1]Sheet1!$A:$I,5,FALSE)</f>
        <v>张福俊</v>
      </c>
      <c r="F227" s="14" t="str">
        <f>VLOOKUP(A227,[1]Sheet1!$A:$F,6,FALSE)</f>
        <v>物理工程
学院</v>
      </c>
      <c r="G227" s="14" t="str">
        <f>VLOOKUP(A227,[1]Sheet1!$A:$G,7,FALSE)</f>
        <v>马晓玲</v>
      </c>
      <c r="H227" s="14" t="str">
        <f>VLOOKUP(A227,[1]Sheet1!$A:$J,8,FALSE)</f>
        <v>物理工程
学院</v>
      </c>
      <c r="I227" s="14" t="str">
        <f>VLOOKUP(A227,[1]Sheet1!$A:$I,9,FALSE)</f>
        <v>张福俊</v>
      </c>
      <c r="J227" s="14" t="str">
        <f>VLOOKUP(A227,[1]Sheet1!$A:$J,10,FALSE)</f>
        <v>物理工程
学院</v>
      </c>
      <c r="K227" s="15" t="s">
        <v>436</v>
      </c>
      <c r="L227" s="15" t="s">
        <v>437</v>
      </c>
      <c r="M227" s="15" t="s">
        <v>54</v>
      </c>
    </row>
    <row r="228" spans="1:13">
      <c r="A228" s="12" t="s">
        <v>1584</v>
      </c>
      <c r="B228" s="16" t="e">
        <f>VLOOKUP(A228,[1]Sheet1!$A:$B,2,FALSE)</f>
        <v>#N/A</v>
      </c>
      <c r="C228" s="15" t="s">
        <v>1587</v>
      </c>
      <c r="D228" s="16">
        <f t="shared" si="3"/>
        <v>0</v>
      </c>
      <c r="E228" s="16" t="e">
        <f>VLOOKUP(A228,[1]Sheet1!$A:$I,5,FALSE)</f>
        <v>#N/A</v>
      </c>
      <c r="F228" s="16" t="e">
        <f>VLOOKUP(A228,[1]Sheet1!$A:$F,6,FALSE)</f>
        <v>#N/A</v>
      </c>
      <c r="G228" s="16" t="e">
        <f>VLOOKUP(A228,[1]Sheet1!$A:$G,7,FALSE)</f>
        <v>#N/A</v>
      </c>
      <c r="H228" s="16" t="e">
        <f>VLOOKUP(A228,[1]Sheet1!$A:$J,8,FALSE)</f>
        <v>#N/A</v>
      </c>
      <c r="I228" s="16" t="e">
        <f>VLOOKUP(A228,[1]Sheet1!$A:$I,9,FALSE)</f>
        <v>#N/A</v>
      </c>
      <c r="J228" s="16" t="e">
        <f>VLOOKUP(A228,[1]Sheet1!$A:$J,10,FALSE)</f>
        <v>#N/A</v>
      </c>
      <c r="K228" s="15" t="s">
        <v>1585</v>
      </c>
      <c r="L228" s="15" t="s">
        <v>1586</v>
      </c>
      <c r="M228" s="15" t="s">
        <v>96</v>
      </c>
    </row>
    <row r="229" ht="27" hidden="1" spans="1:13">
      <c r="A229" s="11" t="s">
        <v>2120</v>
      </c>
      <c r="B229" s="14" t="str">
        <f>VLOOKUP(A229,[1]Sheet1!$A:$B,2,FALSE)</f>
        <v>地球
科学</v>
      </c>
      <c r="C229" s="15" t="s">
        <v>1418</v>
      </c>
      <c r="D229" s="16">
        <f t="shared" si="3"/>
        <v>0</v>
      </c>
      <c r="E229" s="14" t="str">
        <f>VLOOKUP(A229,[1]Sheet1!$A:$I,5,FALSE)</f>
        <v>白冰</v>
      </c>
      <c r="F229" s="14" t="str">
        <f>VLOOKUP(A229,[1]Sheet1!$A:$F,6,FALSE)</f>
        <v>土建学院</v>
      </c>
      <c r="G229" s="14" t="str">
        <f>VLOOKUP(A229,[1]Sheet1!$A:$G,7,FALSE)</f>
        <v>白冰</v>
      </c>
      <c r="H229" s="14" t="str">
        <f>VLOOKUP(A229,[1]Sheet1!$A:$J,8,FALSE)</f>
        <v>土建学院</v>
      </c>
      <c r="I229" s="14" t="str">
        <f>VLOOKUP(A229,[1]Sheet1!$A:$I,9,FALSE)</f>
        <v>白冰</v>
      </c>
      <c r="J229" s="14" t="str">
        <f>VLOOKUP(A229,[1]Sheet1!$A:$J,10,FALSE)</f>
        <v>土建学院</v>
      </c>
      <c r="K229" s="15" t="s">
        <v>1416</v>
      </c>
      <c r="L229" s="15" t="s">
        <v>1417</v>
      </c>
      <c r="M229" s="15" t="s">
        <v>967</v>
      </c>
    </row>
    <row r="230" spans="1:13">
      <c r="A230" s="12" t="s">
        <v>910</v>
      </c>
      <c r="B230" s="16" t="e">
        <f>VLOOKUP(A230,[1]Sheet1!$A:$B,2,FALSE)</f>
        <v>#N/A</v>
      </c>
      <c r="C230" s="15" t="s">
        <v>904</v>
      </c>
      <c r="D230" s="16">
        <f t="shared" si="3"/>
        <v>0</v>
      </c>
      <c r="E230" s="16" t="e">
        <f>VLOOKUP(A230,[1]Sheet1!$A:$I,5,FALSE)</f>
        <v>#N/A</v>
      </c>
      <c r="F230" s="16" t="e">
        <f>VLOOKUP(A230,[1]Sheet1!$A:$F,6,FALSE)</f>
        <v>#N/A</v>
      </c>
      <c r="G230" s="16" t="e">
        <f>VLOOKUP(A230,[1]Sheet1!$A:$G,7,FALSE)</f>
        <v>#N/A</v>
      </c>
      <c r="H230" s="16" t="e">
        <f>VLOOKUP(A230,[1]Sheet1!$A:$J,8,FALSE)</f>
        <v>#N/A</v>
      </c>
      <c r="I230" s="16" t="e">
        <f>VLOOKUP(A230,[1]Sheet1!$A:$I,9,FALSE)</f>
        <v>#N/A</v>
      </c>
      <c r="J230" s="16" t="e">
        <f>VLOOKUP(A230,[1]Sheet1!$A:$J,10,FALSE)</f>
        <v>#N/A</v>
      </c>
      <c r="K230" s="15" t="s">
        <v>911</v>
      </c>
      <c r="L230" s="15" t="s">
        <v>912</v>
      </c>
      <c r="M230" s="15" t="s">
        <v>96</v>
      </c>
    </row>
    <row r="231" spans="1:13">
      <c r="A231" s="12" t="s">
        <v>1456</v>
      </c>
      <c r="B231" s="16" t="e">
        <f>VLOOKUP(A231,[1]Sheet1!$A:$B,2,FALSE)</f>
        <v>#N/A</v>
      </c>
      <c r="C231" s="15" t="s">
        <v>1459</v>
      </c>
      <c r="D231" s="16">
        <f t="shared" si="3"/>
        <v>0</v>
      </c>
      <c r="E231" s="16" t="e">
        <f>VLOOKUP(A231,[1]Sheet1!$A:$I,5,FALSE)</f>
        <v>#N/A</v>
      </c>
      <c r="F231" s="16" t="e">
        <f>VLOOKUP(A231,[1]Sheet1!$A:$F,6,FALSE)</f>
        <v>#N/A</v>
      </c>
      <c r="G231" s="16" t="e">
        <f>VLOOKUP(A231,[1]Sheet1!$A:$G,7,FALSE)</f>
        <v>#N/A</v>
      </c>
      <c r="H231" s="16" t="e">
        <f>VLOOKUP(A231,[1]Sheet1!$A:$J,8,FALSE)</f>
        <v>#N/A</v>
      </c>
      <c r="I231" s="16" t="e">
        <f>VLOOKUP(A231,[1]Sheet1!$A:$I,9,FALSE)</f>
        <v>#N/A</v>
      </c>
      <c r="J231" s="16" t="e">
        <f>VLOOKUP(A231,[1]Sheet1!$A:$J,10,FALSE)</f>
        <v>#N/A</v>
      </c>
      <c r="K231" s="15" t="s">
        <v>1457</v>
      </c>
      <c r="L231" s="15" t="s">
        <v>1458</v>
      </c>
      <c r="M231" s="15" t="s">
        <v>96</v>
      </c>
    </row>
    <row r="232" spans="1:13">
      <c r="A232" s="12" t="s">
        <v>1136</v>
      </c>
      <c r="B232" s="16" t="e">
        <f>VLOOKUP(A232,[1]Sheet1!$A:$B,2,FALSE)</f>
        <v>#N/A</v>
      </c>
      <c r="C232" s="15" t="s">
        <v>1139</v>
      </c>
      <c r="D232" s="16">
        <f t="shared" si="3"/>
        <v>0</v>
      </c>
      <c r="E232" s="16" t="e">
        <f>VLOOKUP(A232,[1]Sheet1!$A:$I,5,FALSE)</f>
        <v>#N/A</v>
      </c>
      <c r="F232" s="16" t="e">
        <f>VLOOKUP(A232,[1]Sheet1!$A:$F,6,FALSE)</f>
        <v>#N/A</v>
      </c>
      <c r="G232" s="16" t="e">
        <f>VLOOKUP(A232,[1]Sheet1!$A:$G,7,FALSE)</f>
        <v>#N/A</v>
      </c>
      <c r="H232" s="16" t="e">
        <f>VLOOKUP(A232,[1]Sheet1!$A:$J,8,FALSE)</f>
        <v>#N/A</v>
      </c>
      <c r="I232" s="16" t="e">
        <f>VLOOKUP(A232,[1]Sheet1!$A:$I,9,FALSE)</f>
        <v>#N/A</v>
      </c>
      <c r="J232" s="16" t="e">
        <f>VLOOKUP(A232,[1]Sheet1!$A:$J,10,FALSE)</f>
        <v>#N/A</v>
      </c>
      <c r="K232" s="15" t="s">
        <v>1137</v>
      </c>
      <c r="L232" s="15" t="s">
        <v>1138</v>
      </c>
      <c r="M232" s="15" t="s">
        <v>363</v>
      </c>
    </row>
    <row r="233" ht="28.5" hidden="1" spans="1:13">
      <c r="A233" s="11" t="s">
        <v>2121</v>
      </c>
      <c r="B233" s="14" t="str">
        <f>VLOOKUP(A233,[1]Sheet1!$A:$B,2,FALSE)</f>
        <v>工程学</v>
      </c>
      <c r="C233" s="15" t="s">
        <v>1257</v>
      </c>
      <c r="D233" s="16">
        <f t="shared" si="3"/>
        <v>0</v>
      </c>
      <c r="E233" s="16" t="str">
        <f>VLOOKUP(A233,[1]Sheet1!$A:$I,5,FALSE)</f>
        <v>-</v>
      </c>
      <c r="F233" s="16" t="str">
        <f>VLOOKUP(A233,[1]Sheet1!$A:$F,6,FALSE)</f>
        <v>-</v>
      </c>
      <c r="G233" s="16" t="str">
        <f>VLOOKUP(A233,[1]Sheet1!$A:$G,7,FALSE)</f>
        <v>-</v>
      </c>
      <c r="H233" s="16" t="str">
        <f>VLOOKUP(A233,[1]Sheet1!$A:$J,8,FALSE)</f>
        <v>-</v>
      </c>
      <c r="I233" s="16" t="str">
        <f>VLOOKUP(A233,[1]Sheet1!$A:$I,9,FALSE)</f>
        <v>Li,
Qiuhan</v>
      </c>
      <c r="J233" s="14" t="str">
        <f>VLOOKUP(A233,[1]Sheet1!$A:$J,10,FALSE)</f>
        <v>计算机
学院</v>
      </c>
      <c r="K233" s="15" t="s">
        <v>1255</v>
      </c>
      <c r="L233" s="15" t="s">
        <v>1256</v>
      </c>
      <c r="M233" s="15" t="s">
        <v>96</v>
      </c>
    </row>
    <row r="234" ht="27" hidden="1" spans="1:13">
      <c r="A234" s="11" t="s">
        <v>2122</v>
      </c>
      <c r="B234" s="14" t="str">
        <f>VLOOKUP(A234,[1]Sheet1!$A:$B,2,FALSE)</f>
        <v>工程学</v>
      </c>
      <c r="C234" s="15" t="s">
        <v>1488</v>
      </c>
      <c r="D234" s="16">
        <f t="shared" si="3"/>
        <v>0</v>
      </c>
      <c r="E234" s="14" t="str">
        <f>VLOOKUP(A234,[1]Sheet1!$A:$I,5,FALSE)</f>
        <v>吕兴</v>
      </c>
      <c r="F234" s="14" t="str">
        <f>VLOOKUP(A234,[1]Sheet1!$A:$F,6,FALSE)</f>
        <v>数统学院</v>
      </c>
      <c r="G234" s="14" t="str">
        <f>VLOOKUP(A234,[1]Sheet1!$A:$G,7,FALSE)</f>
        <v>赵一伟</v>
      </c>
      <c r="H234" s="14" t="str">
        <f>VLOOKUP(A234,[1]Sheet1!$A:$J,8,FALSE)</f>
        <v>数统学院</v>
      </c>
      <c r="I234" s="14" t="str">
        <f>VLOOKUP(A234,[1]Sheet1!$A:$I,9,FALSE)</f>
        <v>吕兴</v>
      </c>
      <c r="J234" s="14" t="str">
        <f>VLOOKUP(A234,[1]Sheet1!$A:$J,10,FALSE)</f>
        <v>数统学院</v>
      </c>
      <c r="K234" s="15" t="s">
        <v>1486</v>
      </c>
      <c r="L234" s="15" t="s">
        <v>1487</v>
      </c>
      <c r="M234" s="15" t="s">
        <v>96</v>
      </c>
    </row>
    <row r="235" ht="67.5" hidden="1" spans="1:13">
      <c r="A235" s="11" t="s">
        <v>2123</v>
      </c>
      <c r="B235" s="14" t="str">
        <f>VLOOKUP(A235,[1]Sheet1!$A:$B,2,FALSE)</f>
        <v>工程学</v>
      </c>
      <c r="C235" s="15" t="s">
        <v>1345</v>
      </c>
      <c r="D235" s="16">
        <f t="shared" si="3"/>
        <v>0</v>
      </c>
      <c r="E235" s="14" t="str">
        <f>VLOOKUP(A235,[1]Sheet1!$A:$I,5,FALSE)</f>
        <v>温佳坤</v>
      </c>
      <c r="F235" s="14" t="str">
        <f>VLOOKUP(A235,[1]Sheet1!$A:$F,6,FALSE)</f>
        <v>电信学院</v>
      </c>
      <c r="G235" s="14" t="str">
        <f>VLOOKUP(A235,[1]Sheet1!$A:$G,7,FALSE)</f>
        <v>曹源</v>
      </c>
      <c r="H235" s="14" t="str">
        <f>VLOOKUP(A235,[1]Sheet1!$A:$J,8,FALSE)</f>
        <v>轨道交通
运行控制
系统国家
工程研究
中心</v>
      </c>
      <c r="I235" s="14" t="str">
        <f>VLOOKUP(A235,[1]Sheet1!$A:$I,9,FALSE)</f>
        <v>温佳坤</v>
      </c>
      <c r="J235" s="14" t="str">
        <f>VLOOKUP(A235,[1]Sheet1!$A:$J,10,FALSE)</f>
        <v>电信学院</v>
      </c>
      <c r="K235" s="15" t="s">
        <v>1351</v>
      </c>
      <c r="L235" s="15" t="s">
        <v>1352</v>
      </c>
      <c r="M235" s="15" t="s">
        <v>96</v>
      </c>
    </row>
    <row r="236" spans="1:13">
      <c r="A236" s="12" t="s">
        <v>1592</v>
      </c>
      <c r="B236" s="16" t="e">
        <f>VLOOKUP(A236,[1]Sheet1!$A:$B,2,FALSE)</f>
        <v>#N/A</v>
      </c>
      <c r="C236" s="15" t="s">
        <v>1595</v>
      </c>
      <c r="D236" s="16">
        <f t="shared" si="3"/>
        <v>0</v>
      </c>
      <c r="E236" s="16" t="e">
        <f>VLOOKUP(A236,[1]Sheet1!$A:$I,5,FALSE)</f>
        <v>#N/A</v>
      </c>
      <c r="F236" s="16" t="e">
        <f>VLOOKUP(A236,[1]Sheet1!$A:$F,6,FALSE)</f>
        <v>#N/A</v>
      </c>
      <c r="G236" s="16" t="e">
        <f>VLOOKUP(A236,[1]Sheet1!$A:$G,7,FALSE)</f>
        <v>#N/A</v>
      </c>
      <c r="H236" s="16" t="e">
        <f>VLOOKUP(A236,[1]Sheet1!$A:$J,8,FALSE)</f>
        <v>#N/A</v>
      </c>
      <c r="I236" s="16" t="e">
        <f>VLOOKUP(A236,[1]Sheet1!$A:$I,9,FALSE)</f>
        <v>#N/A</v>
      </c>
      <c r="J236" s="16" t="e">
        <f>VLOOKUP(A236,[1]Sheet1!$A:$J,10,FALSE)</f>
        <v>#N/A</v>
      </c>
      <c r="K236" s="15" t="s">
        <v>1593</v>
      </c>
      <c r="L236" s="15" t="s">
        <v>1594</v>
      </c>
      <c r="M236" s="15" t="s">
        <v>96</v>
      </c>
    </row>
    <row r="237" ht="27" hidden="1" spans="1:13">
      <c r="A237" s="11" t="s">
        <v>2124</v>
      </c>
      <c r="B237" s="14" t="str">
        <f>VLOOKUP(A237,[1]Sheet1!$A:$B,2,FALSE)</f>
        <v>工程学</v>
      </c>
      <c r="C237" s="15" t="s">
        <v>334</v>
      </c>
      <c r="D237" s="16">
        <f t="shared" si="3"/>
        <v>0</v>
      </c>
      <c r="E237" s="14" t="str">
        <f>VLOOKUP(A237,[1]Sheet1!$A:$I,5,FALSE)</f>
        <v>汪越胜</v>
      </c>
      <c r="F237" s="14" t="str">
        <f>VLOOKUP(A237,[1]Sheet1!$A:$F,6,FALSE)</f>
        <v>物理工程
学院</v>
      </c>
      <c r="G237" s="16" t="str">
        <f>VLOOKUP(A237,[1]Sheet1!$A:$G,7,FALSE)</f>
        <v>-</v>
      </c>
      <c r="H237" s="16" t="str">
        <f>VLOOKUP(A237,[1]Sheet1!$A:$J,8,FALSE)</f>
        <v>-</v>
      </c>
      <c r="I237" s="14" t="str">
        <f>VLOOKUP(A237,[1]Sheet1!$A:$I,9,FALSE)</f>
        <v>汪越胜</v>
      </c>
      <c r="J237" s="14" t="str">
        <f>VLOOKUP(A237,[1]Sheet1!$A:$J,10,FALSE)</f>
        <v>物理工程
学院</v>
      </c>
      <c r="K237" s="15" t="s">
        <v>332</v>
      </c>
      <c r="L237" s="15" t="s">
        <v>333</v>
      </c>
      <c r="M237" s="15" t="s">
        <v>96</v>
      </c>
    </row>
    <row r="238" ht="40.5" hidden="1" spans="1:13">
      <c r="A238" s="11" t="s">
        <v>2125</v>
      </c>
      <c r="B238" s="14" t="str">
        <f>VLOOKUP(A238,[1]Sheet1!$A:$B,2,FALSE)</f>
        <v>环境/生态
学</v>
      </c>
      <c r="C238" s="15" t="s">
        <v>670</v>
      </c>
      <c r="D238" s="16">
        <f t="shared" si="3"/>
        <v>0</v>
      </c>
      <c r="E238" s="16" t="str">
        <f>VLOOKUP(A238,[1]Sheet1!$A:$I,5,FALSE)</f>
        <v>-</v>
      </c>
      <c r="F238" s="16" t="str">
        <f>VLOOKUP(A238,[1]Sheet1!$A:$F,6,FALSE)</f>
        <v>-</v>
      </c>
      <c r="G238" s="16" t="str">
        <f>VLOOKUP(A238,[1]Sheet1!$A:$G,7,FALSE)</f>
        <v>-</v>
      </c>
      <c r="H238" s="16" t="str">
        <f>VLOOKUP(A238,[1]Sheet1!$A:$J,8,FALSE)</f>
        <v>-</v>
      </c>
      <c r="I238" s="14" t="str">
        <f>VLOOKUP(A238,[1]Sheet1!$A:$I,9,FALSE)</f>
        <v>马晓玲</v>
      </c>
      <c r="J238" s="14" t="str">
        <f>VLOOKUP(A238,[1]Sheet1!$A:$J,10,FALSE)</f>
        <v>物理工程
学院</v>
      </c>
      <c r="K238" s="15" t="s">
        <v>674</v>
      </c>
      <c r="L238" s="15" t="s">
        <v>675</v>
      </c>
      <c r="M238" s="15" t="s">
        <v>54</v>
      </c>
    </row>
    <row r="239" ht="40.5" hidden="1" spans="1:13">
      <c r="A239" s="11" t="s">
        <v>2126</v>
      </c>
      <c r="B239" s="14" t="str">
        <f>VLOOKUP(A239,[1]Sheet1!$A:$B,2,FALSE)</f>
        <v>计算机科
学</v>
      </c>
      <c r="C239" s="15" t="s">
        <v>920</v>
      </c>
      <c r="D239" s="16">
        <f t="shared" si="3"/>
        <v>0</v>
      </c>
      <c r="E239" s="14" t="str">
        <f>VLOOKUP(A239,[1]Sheet1!$A:$I,5,FALSE)</f>
        <v>熊轲</v>
      </c>
      <c r="F239" s="14" t="str">
        <f>VLOOKUP(A239,[1]Sheet1!$A:$F,6,FALSE)</f>
        <v>计算机学
院</v>
      </c>
      <c r="G239" s="14" t="str">
        <f>VLOOKUP(A239,[1]Sheet1!$A:$G,7,FALSE)</f>
        <v>刘园</v>
      </c>
      <c r="H239" s="14" t="str">
        <f>VLOOKUP(A239,[1]Sheet1!$A:$J,8,FALSE)</f>
        <v>计算机学
院</v>
      </c>
      <c r="I239" s="14" t="str">
        <f>VLOOKUP(A239,[1]Sheet1!$A:$I,9,FALSE)</f>
        <v>熊轲</v>
      </c>
      <c r="J239" s="14" t="str">
        <f>VLOOKUP(A239,[1]Sheet1!$A:$J,10,FALSE)</f>
        <v>计算机学
院</v>
      </c>
      <c r="K239" s="15" t="s">
        <v>918</v>
      </c>
      <c r="L239" s="15" t="s">
        <v>919</v>
      </c>
      <c r="M239" s="15" t="s">
        <v>74</v>
      </c>
    </row>
    <row r="240" spans="1:13">
      <c r="A240" s="12" t="s">
        <v>1508</v>
      </c>
      <c r="B240" s="16" t="e">
        <f>VLOOKUP(A240,[1]Sheet1!$A:$B,2,FALSE)</f>
        <v>#N/A</v>
      </c>
      <c r="C240" s="15" t="s">
        <v>1511</v>
      </c>
      <c r="D240" s="16">
        <f t="shared" si="3"/>
        <v>0</v>
      </c>
      <c r="E240" s="16" t="e">
        <f>VLOOKUP(A240,[1]Sheet1!$A:$I,5,FALSE)</f>
        <v>#N/A</v>
      </c>
      <c r="F240" s="16" t="e">
        <f>VLOOKUP(A240,[1]Sheet1!$A:$F,6,FALSE)</f>
        <v>#N/A</v>
      </c>
      <c r="G240" s="16" t="e">
        <f>VLOOKUP(A240,[1]Sheet1!$A:$G,7,FALSE)</f>
        <v>#N/A</v>
      </c>
      <c r="H240" s="16" t="e">
        <f>VLOOKUP(A240,[1]Sheet1!$A:$J,8,FALSE)</f>
        <v>#N/A</v>
      </c>
      <c r="I240" s="16" t="e">
        <f>VLOOKUP(A240,[1]Sheet1!$A:$I,9,FALSE)</f>
        <v>#N/A</v>
      </c>
      <c r="J240" s="16" t="e">
        <f>VLOOKUP(A240,[1]Sheet1!$A:$J,10,FALSE)</f>
        <v>#N/A</v>
      </c>
      <c r="K240" s="15" t="s">
        <v>1509</v>
      </c>
      <c r="L240" s="15" t="s">
        <v>1510</v>
      </c>
      <c r="M240" s="15" t="s">
        <v>64</v>
      </c>
    </row>
    <row r="241" spans="1:13">
      <c r="A241" s="12" t="s">
        <v>1554</v>
      </c>
      <c r="B241" s="16" t="e">
        <f>VLOOKUP(A241,[1]Sheet1!$A:$B,2,FALSE)</f>
        <v>#N/A</v>
      </c>
      <c r="C241" s="15" t="s">
        <v>1549</v>
      </c>
      <c r="D241" s="16">
        <f t="shared" si="3"/>
        <v>0</v>
      </c>
      <c r="E241" s="16" t="e">
        <f>VLOOKUP(A241,[1]Sheet1!$A:$I,5,FALSE)</f>
        <v>#N/A</v>
      </c>
      <c r="F241" s="16" t="e">
        <f>VLOOKUP(A241,[1]Sheet1!$A:$F,6,FALSE)</f>
        <v>#N/A</v>
      </c>
      <c r="G241" s="16" t="e">
        <f>VLOOKUP(A241,[1]Sheet1!$A:$G,7,FALSE)</f>
        <v>#N/A</v>
      </c>
      <c r="H241" s="16" t="e">
        <f>VLOOKUP(A241,[1]Sheet1!$A:$J,8,FALSE)</f>
        <v>#N/A</v>
      </c>
      <c r="I241" s="16" t="e">
        <f>VLOOKUP(A241,[1]Sheet1!$A:$I,9,FALSE)</f>
        <v>#N/A</v>
      </c>
      <c r="J241" s="16" t="e">
        <f>VLOOKUP(A241,[1]Sheet1!$A:$J,10,FALSE)</f>
        <v>#N/A</v>
      </c>
      <c r="K241" s="15" t="s">
        <v>1555</v>
      </c>
      <c r="L241" s="15" t="s">
        <v>1556</v>
      </c>
      <c r="M241" s="15" t="s">
        <v>64</v>
      </c>
    </row>
    <row r="242" ht="27" hidden="1" spans="1:13">
      <c r="A242" s="11" t="s">
        <v>2127</v>
      </c>
      <c r="B242" s="14" t="str">
        <f>VLOOKUP(A242,[1]Sheet1!$A:$B,2,FALSE)</f>
        <v>工程学</v>
      </c>
      <c r="C242" s="15" t="s">
        <v>887</v>
      </c>
      <c r="D242" s="16">
        <f t="shared" si="3"/>
        <v>0</v>
      </c>
      <c r="E242" s="14" t="str">
        <f>VLOOKUP(A242,[1]Sheet1!$A:$I,5,FALSE)</f>
        <v>秦勇</v>
      </c>
      <c r="F242" s="14" t="str">
        <f>VLOOKUP(A242,[1]Sheet1!$A:$F,6,FALSE)</f>
        <v>国重</v>
      </c>
      <c r="G242" s="16" t="str">
        <f>VLOOKUP(A242,[1]Sheet1!$A:$G,7,FALSE)</f>
        <v>-</v>
      </c>
      <c r="H242" s="16" t="str">
        <f>VLOOKUP(A242,[1]Sheet1!$A:$J,8,FALSE)</f>
        <v>-</v>
      </c>
      <c r="I242" s="14" t="str">
        <f>VLOOKUP(A242,[1]Sheet1!$A:$I,9,FALSE)</f>
        <v>秦勇</v>
      </c>
      <c r="J242" s="14" t="str">
        <f>VLOOKUP(A242,[1]Sheet1!$A:$J,10,FALSE)</f>
        <v>国重</v>
      </c>
      <c r="K242" s="15" t="s">
        <v>885</v>
      </c>
      <c r="L242" s="15" t="s">
        <v>886</v>
      </c>
      <c r="M242" s="15" t="s">
        <v>96</v>
      </c>
    </row>
    <row r="243" spans="1:13">
      <c r="A243" s="12" t="s">
        <v>1737</v>
      </c>
      <c r="B243" s="16" t="e">
        <f>VLOOKUP(A243,[1]Sheet1!$A:$B,2,FALSE)</f>
        <v>#N/A</v>
      </c>
      <c r="C243" s="15" t="s">
        <v>1740</v>
      </c>
      <c r="D243" s="16">
        <f t="shared" si="3"/>
        <v>0</v>
      </c>
      <c r="E243" s="16" t="e">
        <f>VLOOKUP(A243,[1]Sheet1!$A:$I,5,FALSE)</f>
        <v>#N/A</v>
      </c>
      <c r="F243" s="16" t="e">
        <f>VLOOKUP(A243,[1]Sheet1!$A:$F,6,FALSE)</f>
        <v>#N/A</v>
      </c>
      <c r="G243" s="16" t="e">
        <f>VLOOKUP(A243,[1]Sheet1!$A:$G,7,FALSE)</f>
        <v>#N/A</v>
      </c>
      <c r="H243" s="16" t="e">
        <f>VLOOKUP(A243,[1]Sheet1!$A:$J,8,FALSE)</f>
        <v>#N/A</v>
      </c>
      <c r="I243" s="16" t="e">
        <f>VLOOKUP(A243,[1]Sheet1!$A:$I,9,FALSE)</f>
        <v>#N/A</v>
      </c>
      <c r="J243" s="16" t="e">
        <f>VLOOKUP(A243,[1]Sheet1!$A:$J,10,FALSE)</f>
        <v>#N/A</v>
      </c>
      <c r="K243" s="15" t="s">
        <v>1738</v>
      </c>
      <c r="L243" s="15" t="s">
        <v>1739</v>
      </c>
      <c r="M243" s="15" t="s">
        <v>96</v>
      </c>
    </row>
    <row r="244" ht="27" hidden="1" spans="1:13">
      <c r="A244" s="11" t="s">
        <v>2128</v>
      </c>
      <c r="B244" s="14" t="str">
        <f>VLOOKUP(A244,[1]Sheet1!$A:$B,2,FALSE)</f>
        <v>工程学</v>
      </c>
      <c r="C244" s="15" t="s">
        <v>995</v>
      </c>
      <c r="D244" s="16">
        <f t="shared" si="3"/>
        <v>0</v>
      </c>
      <c r="E244" s="16" t="str">
        <f>VLOOKUP(A244,[1]Sheet1!$A:$I,5,FALSE)</f>
        <v>-</v>
      </c>
      <c r="F244" s="16" t="str">
        <f>VLOOKUP(A244,[1]Sheet1!$A:$F,6,FALSE)</f>
        <v>-</v>
      </c>
      <c r="G244" s="16" t="str">
        <f>VLOOKUP(A244,[1]Sheet1!$A:$G,7,FALSE)</f>
        <v>-</v>
      </c>
      <c r="H244" s="16" t="str">
        <f>VLOOKUP(A244,[1]Sheet1!$A:$J,8,FALSE)</f>
        <v>-</v>
      </c>
      <c r="I244" s="14" t="str">
        <f>VLOOKUP(A244,[1]Sheet1!$A:$I,9,FALSE)</f>
        <v>丛润民</v>
      </c>
      <c r="J244" s="14" t="str">
        <f>VLOOKUP(A244,[1]Sheet1!$A:$J,10,FALSE)</f>
        <v>计算机学
院</v>
      </c>
      <c r="K244" s="15" t="s">
        <v>993</v>
      </c>
      <c r="L244" s="15" t="s">
        <v>994</v>
      </c>
      <c r="M244" s="15" t="s">
        <v>96</v>
      </c>
    </row>
    <row r="245" spans="1:13">
      <c r="A245" s="12" t="s">
        <v>1695</v>
      </c>
      <c r="B245" s="16" t="e">
        <f>VLOOKUP(A245,[1]Sheet1!$A:$B,2,FALSE)</f>
        <v>#N/A</v>
      </c>
      <c r="C245" s="15" t="s">
        <v>1688</v>
      </c>
      <c r="D245" s="16">
        <f t="shared" si="3"/>
        <v>0</v>
      </c>
      <c r="E245" s="16" t="e">
        <f>VLOOKUP(A245,[1]Sheet1!$A:$I,5,FALSE)</f>
        <v>#N/A</v>
      </c>
      <c r="F245" s="16" t="e">
        <f>VLOOKUP(A245,[1]Sheet1!$A:$F,6,FALSE)</f>
        <v>#N/A</v>
      </c>
      <c r="G245" s="16" t="e">
        <f>VLOOKUP(A245,[1]Sheet1!$A:$G,7,FALSE)</f>
        <v>#N/A</v>
      </c>
      <c r="H245" s="16" t="e">
        <f>VLOOKUP(A245,[1]Sheet1!$A:$J,8,FALSE)</f>
        <v>#N/A</v>
      </c>
      <c r="I245" s="16" t="e">
        <f>VLOOKUP(A245,[1]Sheet1!$A:$I,9,FALSE)</f>
        <v>#N/A</v>
      </c>
      <c r="J245" s="16" t="e">
        <f>VLOOKUP(A245,[1]Sheet1!$A:$J,10,FALSE)</f>
        <v>#N/A</v>
      </c>
      <c r="K245" s="15" t="s">
        <v>1696</v>
      </c>
      <c r="L245" s="15" t="s">
        <v>1697</v>
      </c>
      <c r="M245" s="15" t="s">
        <v>54</v>
      </c>
    </row>
    <row r="246" ht="27" hidden="1" spans="1:13">
      <c r="A246" s="11" t="s">
        <v>2129</v>
      </c>
      <c r="B246" s="14" t="str">
        <f>VLOOKUP(A246,[1]Sheet1!$A:$B,2,FALSE)</f>
        <v>工程学</v>
      </c>
      <c r="C246" s="15" t="s">
        <v>861</v>
      </c>
      <c r="D246" s="16">
        <f t="shared" si="3"/>
        <v>0</v>
      </c>
      <c r="E246" s="16" t="str">
        <f>VLOOKUP(A246,[1]Sheet1!$A:$I,5,FALSE)</f>
        <v>-</v>
      </c>
      <c r="F246" s="16" t="str">
        <f>VLOOKUP(A246,[1]Sheet1!$A:$F,6,FALSE)</f>
        <v>-</v>
      </c>
      <c r="G246" s="16" t="str">
        <f>VLOOKUP(A246,[1]Sheet1!$A:$G,7,FALSE)</f>
        <v>-</v>
      </c>
      <c r="H246" s="16" t="str">
        <f>VLOOKUP(A246,[1]Sheet1!$A:$J,8,FALSE)</f>
        <v>-</v>
      </c>
      <c r="I246" s="14" t="str">
        <f>VLOOKUP(A246,[1]Sheet1!$A:$I,9,FALSE)</f>
        <v>于浩淼</v>
      </c>
      <c r="J246" s="14" t="str">
        <f>VLOOKUP(A246,[1]Sheet1!$A:$J,10,FALSE)</f>
        <v>物理工程
学院</v>
      </c>
      <c r="K246" s="15" t="s">
        <v>868</v>
      </c>
      <c r="L246" s="15" t="s">
        <v>869</v>
      </c>
      <c r="M246" s="15" t="s">
        <v>96</v>
      </c>
    </row>
    <row r="247" spans="1:13">
      <c r="A247" s="12" t="s">
        <v>1622</v>
      </c>
      <c r="B247" s="16" t="e">
        <f>VLOOKUP(A247,[1]Sheet1!$A:$B,2,FALSE)</f>
        <v>#N/A</v>
      </c>
      <c r="C247" s="15" t="s">
        <v>1625</v>
      </c>
      <c r="D247" s="16">
        <f t="shared" si="3"/>
        <v>0</v>
      </c>
      <c r="E247" s="16" t="e">
        <f>VLOOKUP(A247,[1]Sheet1!$A:$I,5,FALSE)</f>
        <v>#N/A</v>
      </c>
      <c r="F247" s="16" t="e">
        <f>VLOOKUP(A247,[1]Sheet1!$A:$F,6,FALSE)</f>
        <v>#N/A</v>
      </c>
      <c r="G247" s="16" t="e">
        <f>VLOOKUP(A247,[1]Sheet1!$A:$G,7,FALSE)</f>
        <v>#N/A</v>
      </c>
      <c r="H247" s="16" t="e">
        <f>VLOOKUP(A247,[1]Sheet1!$A:$J,8,FALSE)</f>
        <v>#N/A</v>
      </c>
      <c r="I247" s="16" t="e">
        <f>VLOOKUP(A247,[1]Sheet1!$A:$I,9,FALSE)</f>
        <v>#N/A</v>
      </c>
      <c r="J247" s="16" t="e">
        <f>VLOOKUP(A247,[1]Sheet1!$A:$J,10,FALSE)</f>
        <v>#N/A</v>
      </c>
      <c r="K247" s="15" t="s">
        <v>1623</v>
      </c>
      <c r="L247" s="15" t="s">
        <v>1624</v>
      </c>
      <c r="M247" s="15" t="s">
        <v>74</v>
      </c>
    </row>
    <row r="248" ht="27" hidden="1" spans="1:13">
      <c r="A248" s="11" t="s">
        <v>2130</v>
      </c>
      <c r="B248" s="14" t="str">
        <f>VLOOKUP(A248,[1]Sheet1!$A:$B,2,FALSE)</f>
        <v>材料
科学</v>
      </c>
      <c r="C248" s="15" t="s">
        <v>1048</v>
      </c>
      <c r="D248" s="16">
        <f t="shared" si="3"/>
        <v>0</v>
      </c>
      <c r="E248" s="14" t="str">
        <f>VLOOKUP(A248,[1]Sheet1!$A:$I,5,FALSE)</f>
        <v>张福俊</v>
      </c>
      <c r="F248" s="14" t="str">
        <f>VLOOKUP(A248,[1]Sheet1!$A:$F,6,FALSE)</f>
        <v>物理工程
学院</v>
      </c>
      <c r="G248" s="14" t="str">
        <f>VLOOKUP(A248,[1]Sheet1!$A:$G,7,FALSE)</f>
        <v>徐春雨</v>
      </c>
      <c r="H248" s="14" t="str">
        <f>VLOOKUP(A248,[1]Sheet1!$A:$J,8,FALSE)</f>
        <v>物理工程
学院</v>
      </c>
      <c r="I248" s="14" t="str">
        <f>VLOOKUP(A248,[1]Sheet1!$A:$I,9,FALSE)</f>
        <v>张福俊</v>
      </c>
      <c r="J248" s="14" t="str">
        <f>VLOOKUP(A248,[1]Sheet1!$A:$J,10,FALSE)</f>
        <v>物理工程
学院</v>
      </c>
      <c r="K248" s="15" t="s">
        <v>1046</v>
      </c>
      <c r="L248" s="15" t="s">
        <v>1047</v>
      </c>
      <c r="M248" s="15" t="s">
        <v>64</v>
      </c>
    </row>
  </sheetData>
  <autoFilter ref="A1:M248">
    <filterColumn colId="1">
      <customFilters>
        <customFilter operator="equal" val="#N/A"/>
      </customFilters>
    </filterColumn>
    <extLst/>
  </autoFilter>
  <sortState ref="A2:M470">
    <sortCondition ref="A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Jerie</cp:lastModifiedBy>
  <dcterms:created xsi:type="dcterms:W3CDTF">2023-12-07T00:43:00Z</dcterms:created>
  <dcterms:modified xsi:type="dcterms:W3CDTF">2024-01-12T07:42:32Z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14375B2D8C9048BA9E482E96C12947E0_13</vt:lpwstr>
  </property>
  <property fmtid="{D5CDD505-2E9C-101B-9397-08002B2CF9AE}" pid="3" name="KSOProductBuildVer">
    <vt:lpwstr>2052-12.1.0.16120</vt:lpwstr>
  </property>
</Properties>
</file>